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firstSheet="1" activeTab="1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</sheets>
  <externalReferences>
    <externalReference r:id="rId12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<sst xmlns="http://schemas.openxmlformats.org/spreadsheetml/2006/main" count="402" uniqueCount="172">
  <si>
    <t>表1</t>
  </si>
  <si>
    <t>收支决算总表</t>
  </si>
  <si>
    <t>单位名称：中共成都市温江区委离退休干部管理局</t>
  </si>
  <si>
    <t>单位：万元</t>
  </si>
  <si>
    <t>收      入</t>
  </si>
  <si>
    <t>支      出</t>
  </si>
  <si>
    <t>项    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</si>
  <si>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</si>
  <si>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</si>
  <si>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</si>
  <si>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</si>
  <si>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</si>
  <si>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</si>
  <si>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</si>
  <si>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</si>
  <si>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</si>
  <si>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</si>
  <si>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</si>
  <si>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</si>
  <si>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</si>
  <si>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</si>
  <si>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</si>
  <si>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</si>
  <si>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</si>
  <si>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</si>
  <si>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</si>
  <si>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</si>
  <si>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</si>
  <si>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</si>
  <si>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</si>
  <si>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</si>
  <si>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</si>
  <si>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</si>
  <si>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</si>
  <si>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</si>
  <si>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</si>
  <si>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</si>
  <si>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</si>
  <si>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  年  收  入  合  计</t>
  </si>
  <si>
    <t>本  年  支  出  合  计</t>
  </si>
  <si>
    <t>七、用事业基金弥补收支差额</t>
  </si>
  <si>
    <t xml:space="preserve">六、结余分配    </t>
  </si>
  <si>
    <t>八、年初结转和结余</t>
  </si>
  <si>
    <t xml:space="preserve">    其中：转入事业基金</t>
  </si>
  <si>
    <t xml:space="preserve">    其中：经营结余</t>
  </si>
  <si>
    <t xml:space="preserve">七、年末结转和结余    </t>
  </si>
  <si>
    <t xml:space="preserve">    其中：年末财政拨款结转和结余 </t>
  </si>
  <si>
    <t>收     入     总     计</t>
  </si>
  <si>
    <t>支     出     总     计</t>
  </si>
  <si>
    <t>表1-1</t>
  </si>
  <si>
    <t>收入总表</t>
  </si>
  <si>
    <t>项目</t>
  </si>
  <si>
    <t/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</si>
  <si>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</si>
  <si>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</si>
  <si>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</si>
  <si>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</si>
  <si>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</si>
  <si>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</si>
  <si>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</si>
  <si>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科目编码</t>
  </si>
  <si>
    <t>科目名称</t>
  </si>
  <si>
    <t>小计</t>
  </si>
  <si>
    <t>类</t>
  </si>
  <si>
    <t>款</t>
  </si>
  <si>
    <t>项</t>
  </si>
  <si>
    <t>201</t>
  </si>
  <si>
    <t>一般公共服务支出</t>
  </si>
  <si>
    <t>20136</t>
  </si>
  <si>
    <t>其他共产党事务支出</t>
  </si>
  <si>
    <t>2013601</t>
  </si>
  <si>
    <t xml:space="preserve">  行政运行</t>
  </si>
  <si>
    <t>2013602</t>
  </si>
  <si>
    <t xml:space="preserve">  一般行政管理事务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</si>
  <si>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</si>
  <si>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</si>
  <si>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</si>
  <si>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</si>
  <si>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</si>
  <si>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</si>
  <si>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</si>
  <si>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</si>
  <si>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</si>
  <si>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</si>
  <si>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</si>
  <si>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</si>
  <si>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212</t>
  </si>
  <si>
    <t>城乡社区支出</t>
  </si>
  <si>
    <t>21213</t>
  </si>
  <si>
    <t>城市基础设施配套费及对应专项债务收入安排的支出</t>
  </si>
  <si>
    <t>2121399</t>
  </si>
  <si>
    <t xml:space="preserve">  其他城市基础设施配套费及对应专项债务收入安排的支出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</si>
  <si>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</si>
  <si>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</si>
  <si>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</si>
  <si>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</si>
  <si>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</si>
  <si>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</si>
  <si>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表1-2</t>
  </si>
  <si>
    <t>支出总表</t>
  </si>
  <si>
    <t>基本支出</t>
  </si>
  <si>
    <t>项目支出</t>
  </si>
  <si>
    <t>上缴上级支出</t>
  </si>
  <si>
    <t>经营支出</t>
  </si>
  <si>
    <t>对附属单位补助支出</t>
  </si>
  <si>
    <t>表2</t>
  </si>
  <si>
    <t>财政拨款支出决算表</t>
  </si>
  <si>
    <t>财政拨款支出</t>
  </si>
  <si>
    <t>一般公共预算财政拨款支出</t>
  </si>
  <si>
    <t>政府性基金预算财政拨款支出</t>
  </si>
  <si>
    <t>表2-1</t>
  </si>
  <si>
    <t>人员支出财政拨款决算明细表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</si>
  <si>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</si>
  <si>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</si>
  <si>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</si>
  <si>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</si>
  <si>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</si>
  <si>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</si>
  <si>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</si>
  <si>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</si>
  <si>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—</t>
  </si>
  <si>
    <t>表2-2</t>
  </si>
  <si>
    <t>日常公用支出财政拨款决算明细表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</si>
  <si>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</si>
  <si>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</si>
  <si>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</si>
  <si>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</si>
  <si>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</si>
  <si>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</si>
  <si>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</si>
  <si>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</si>
  <si>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</si>
  <si>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</si>
  <si>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</si>
  <si>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</si>
  <si>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</si>
  <si>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</si>
  <si>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</si>
  <si>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</si>
  <si>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</si>
  <si>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</si>
  <si>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</si>
  <si>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</si>
  <si>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</si>
  <si>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</si>
  <si>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对个人和家庭补助支出财政拨款决算明细表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</si>
  <si>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</si>
  <si>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</si>
  <si>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</si>
  <si>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</si>
  <si>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</si>
  <si>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</si>
  <si>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</si>
  <si>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</si>
  <si>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</si>
  <si>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</si>
  <si>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</si>
  <si>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</si>
  <si>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</si>
  <si>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</si>
  <si>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表3</t>
  </si>
  <si>
    <t>财政拨款“三公”经费支出决算表</t>
  </si>
  <si>
    <t>单位编码</t>
  </si>
  <si>
    <t>单位名称</t>
  </si>
  <si>
    <t>“三公”经费财政拨款支出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</si>
  <si>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</si>
  <si>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</si>
  <si>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</si>
  <si>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</si>
  <si>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</si>
  <si>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318301</t>
  </si>
  <si>
    <t>中共成都市温江区委离退休干部管理局（本级）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</si>
</sst>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1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3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30" fillId="0" borderId="0" applyNumberFormat="0" applyFill="0" applyBorder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78" applyFont="1" applyFill="1" applyAlignment="1">
      <alignment vertical="center"/>
      <protection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43" fontId="2" fillId="0" borderId="11" xfId="22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22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4" fontId="6" fillId="0" borderId="34" xfId="0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4" fontId="6" fillId="0" borderId="36" xfId="0" applyNumberFormat="1" applyFont="1" applyFill="1" applyBorder="1" applyAlignment="1">
      <alignment horizontal="right" vertical="center" shrinkToFit="1"/>
    </xf>
    <xf numFmtId="43" fontId="2" fillId="0" borderId="37" xfId="22" applyFont="1" applyBorder="1" applyAlignment="1">
      <alignment horizontal="center" vertical="center"/>
    </xf>
    <xf numFmtId="43" fontId="6" fillId="0" borderId="34" xfId="22" applyFont="1" applyFill="1" applyBorder="1" applyAlignment="1">
      <alignment horizontal="right" vertical="center" shrinkToFit="1"/>
    </xf>
    <xf numFmtId="43" fontId="6" fillId="0" borderId="36" xfId="22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3" fontId="2" fillId="0" borderId="39" xfId="22" applyFont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right" vertical="center" shrinkToFit="1"/>
    </xf>
    <xf numFmtId="4" fontId="6" fillId="0" borderId="4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>
      <alignment horizontal="right" vertical="center"/>
    </xf>
    <xf numFmtId="43" fontId="3" fillId="0" borderId="11" xfId="22" applyFont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7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1" fillId="0" borderId="0" xfId="78" applyFont="1" applyFill="1" applyAlignment="1">
      <alignment vertical="center"/>
      <protection/>
    </xf>
    <xf numFmtId="1" fontId="3" fillId="0" borderId="0" xfId="0" applyNumberFormat="1" applyFont="1" applyFill="1" applyAlignment="1">
      <alignment vertical="center"/>
    </xf>
    <xf numFmtId="0" fontId="0" fillId="0" borderId="0" xfId="78" applyFill="1" applyAlignment="1">
      <alignment vertical="center"/>
      <protection/>
    </xf>
    <xf numFmtId="0" fontId="7" fillId="0" borderId="0" xfId="78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/>
      <protection/>
    </xf>
    <xf numFmtId="0" fontId="2" fillId="0" borderId="0" xfId="78" applyFont="1" applyFill="1" applyBorder="1" applyAlignment="1">
      <alignment vertical="center"/>
      <protection/>
    </xf>
    <xf numFmtId="0" fontId="2" fillId="0" borderId="43" xfId="0" applyNumberFormat="1" applyFont="1" applyFill="1" applyBorder="1" applyAlignment="1">
      <alignment horizontal="centerContinuous" vertical="center"/>
    </xf>
    <xf numFmtId="0" fontId="2" fillId="0" borderId="30" xfId="0" applyNumberFormat="1" applyFont="1" applyFill="1" applyBorder="1" applyAlignment="1">
      <alignment horizontal="centerContinuous" vertical="center"/>
    </xf>
    <xf numFmtId="0" fontId="2" fillId="24" borderId="30" xfId="0" applyNumberFormat="1" applyFont="1" applyFill="1" applyBorder="1" applyAlignment="1" applyProtection="1">
      <alignment horizontal="centerContinuous" vertical="center"/>
      <protection/>
    </xf>
    <xf numFmtId="0" fontId="2" fillId="0" borderId="32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24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2" fillId="0" borderId="0" xfId="59" applyFont="1" applyAlignment="1">
      <alignment horizontal="right" vertical="center"/>
      <protection/>
    </xf>
    <xf numFmtId="0" fontId="2" fillId="0" borderId="0" xfId="78" applyFont="1" applyFill="1" applyAlignment="1">
      <alignment horizontal="right" vertical="center"/>
      <protection/>
    </xf>
    <xf numFmtId="0" fontId="2" fillId="24" borderId="38" xfId="0" applyNumberFormat="1" applyFont="1" applyFill="1" applyBorder="1" applyAlignment="1" applyProtection="1">
      <alignment horizontal="centerContinuous" vertical="center"/>
      <protection/>
    </xf>
    <xf numFmtId="1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24" borderId="47" xfId="0" applyNumberFormat="1" applyFont="1" applyFill="1" applyBorder="1" applyAlignment="1" applyProtection="1">
      <alignment horizontal="center" vertical="center" wrapText="1"/>
      <protection/>
    </xf>
    <xf numFmtId="43" fontId="2" fillId="0" borderId="20" xfId="22" applyFont="1" applyFill="1" applyBorder="1" applyAlignment="1" applyProtection="1">
      <alignment horizontal="center" vertical="center" wrapText="1"/>
      <protection/>
    </xf>
    <xf numFmtId="43" fontId="2" fillId="0" borderId="48" xfId="22" applyFont="1" applyFill="1" applyBorder="1" applyAlignment="1" applyProtection="1">
      <alignment horizontal="center" vertical="center" wrapText="1"/>
      <protection/>
    </xf>
    <xf numFmtId="43" fontId="2" fillId="0" borderId="11" xfId="22" applyFont="1" applyFill="1" applyBorder="1" applyAlignment="1" applyProtection="1">
      <alignment vertical="center"/>
      <protection/>
    </xf>
    <xf numFmtId="43" fontId="2" fillId="0" borderId="39" xfId="22" applyFont="1" applyFill="1" applyBorder="1" applyAlignment="1" applyProtection="1">
      <alignment vertical="center"/>
      <protection/>
    </xf>
    <xf numFmtId="43" fontId="0" fillId="0" borderId="11" xfId="22" applyFont="1" applyFill="1" applyBorder="1" applyAlignment="1" applyProtection="1">
      <alignment vertical="center"/>
      <protection/>
    </xf>
    <xf numFmtId="43" fontId="0" fillId="0" borderId="39" xfId="22" applyFont="1" applyFill="1" applyBorder="1" applyAlignment="1" applyProtection="1">
      <alignment vertical="center"/>
      <protection/>
    </xf>
    <xf numFmtId="43" fontId="2" fillId="0" borderId="37" xfId="22" applyFont="1" applyFill="1" applyBorder="1" applyAlignment="1" applyProtection="1">
      <alignment vertical="center"/>
      <protection/>
    </xf>
    <xf numFmtId="43" fontId="2" fillId="0" borderId="49" xfId="22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 shrinkToFit="1"/>
    </xf>
    <xf numFmtId="0" fontId="9" fillId="25" borderId="11" xfId="0" applyFont="1" applyFill="1" applyBorder="1" applyAlignment="1">
      <alignment horizontal="center" vertical="center" shrinkToFit="1"/>
    </xf>
    <xf numFmtId="0" fontId="9" fillId="25" borderId="2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left" vertical="center" shrinkToFit="1"/>
    </xf>
    <xf numFmtId="4" fontId="6" fillId="0" borderId="5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" fontId="6" fillId="0" borderId="52" xfId="0" applyNumberFormat="1" applyFont="1" applyFill="1" applyBorder="1" applyAlignment="1">
      <alignment horizontal="right" vertical="center" shrinkToFit="1"/>
    </xf>
    <xf numFmtId="0" fontId="2" fillId="0" borderId="0" xfId="78" applyFont="1" applyFill="1" applyBorder="1" applyAlignment="1">
      <alignment vertical="center"/>
      <protection/>
    </xf>
    <xf numFmtId="4" fontId="6" fillId="0" borderId="53" xfId="0" applyNumberFormat="1" applyFont="1" applyFill="1" applyBorder="1" applyAlignment="1">
      <alignment horizontal="right" vertical="center" shrinkToFit="1"/>
    </xf>
    <xf numFmtId="0" fontId="4" fillId="0" borderId="0" xfId="79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25" borderId="43" xfId="0" applyFont="1" applyFill="1" applyBorder="1" applyAlignment="1">
      <alignment horizontal="center" vertical="center" shrinkToFit="1"/>
    </xf>
    <xf numFmtId="0" fontId="9" fillId="25" borderId="30" xfId="0" applyFont="1" applyFill="1" applyBorder="1" applyAlignment="1">
      <alignment horizontal="center" vertical="center" shrinkToFit="1"/>
    </xf>
    <xf numFmtId="0" fontId="9" fillId="25" borderId="30" xfId="0" applyFont="1" applyFill="1" applyBorder="1" applyAlignment="1">
      <alignment horizontal="center" vertical="center" wrapText="1" shrinkToFit="1"/>
    </xf>
    <xf numFmtId="0" fontId="9" fillId="25" borderId="32" xfId="0" applyFont="1" applyFill="1" applyBorder="1" applyAlignment="1">
      <alignment horizontal="center" vertical="center" wrapText="1" shrinkToFit="1"/>
    </xf>
    <xf numFmtId="0" fontId="9" fillId="25" borderId="5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9" fillId="25" borderId="38" xfId="0" applyFont="1" applyFill="1" applyBorder="1" applyAlignment="1">
      <alignment horizontal="center" vertical="center" wrapText="1" shrinkToFit="1"/>
    </xf>
    <xf numFmtId="0" fontId="9" fillId="25" borderId="39" xfId="0" applyFont="1" applyFill="1" applyBorder="1" applyAlignment="1">
      <alignment horizontal="center" vertical="center" wrapText="1" shrinkToFit="1"/>
    </xf>
    <xf numFmtId="43" fontId="0" fillId="0" borderId="0" xfId="22" applyFont="1" applyFill="1" applyBorder="1" applyAlignment="1" applyProtection="1">
      <alignment vertical="center"/>
      <protection/>
    </xf>
    <xf numFmtId="43" fontId="7" fillId="0" borderId="0" xfId="22" applyFont="1" applyFill="1" applyBorder="1" applyAlignment="1" applyProtection="1">
      <alignment vertical="center"/>
      <protection/>
    </xf>
    <xf numFmtId="43" fontId="2" fillId="0" borderId="0" xfId="22" applyFont="1" applyFill="1" applyBorder="1" applyAlignment="1" applyProtection="1">
      <alignment horizontal="right" vertical="center"/>
      <protection/>
    </xf>
    <xf numFmtId="43" fontId="4" fillId="0" borderId="0" xfId="22" applyFont="1" applyFill="1" applyBorder="1" applyAlignment="1" applyProtection="1">
      <alignment horizontal="center" vertical="center"/>
      <protection/>
    </xf>
    <xf numFmtId="43" fontId="3" fillId="0" borderId="0" xfId="22" applyFont="1" applyFill="1" applyBorder="1" applyAlignment="1" applyProtection="1">
      <alignment vertical="center"/>
      <protection/>
    </xf>
    <xf numFmtId="0" fontId="3" fillId="0" borderId="0" xfId="78" applyFont="1" applyFill="1" applyAlignment="1">
      <alignment vertical="center"/>
      <protection/>
    </xf>
    <xf numFmtId="0" fontId="2" fillId="0" borderId="11" xfId="78" applyFont="1" applyFill="1" applyBorder="1" applyAlignment="1">
      <alignment horizontal="center" vertical="center"/>
      <protection/>
    </xf>
    <xf numFmtId="43" fontId="2" fillId="0" borderId="11" xfId="22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43" fontId="2" fillId="0" borderId="11" xfId="22" applyFont="1" applyFill="1" applyBorder="1" applyAlignment="1" applyProtection="1">
      <alignment vertical="center" wrapText="1"/>
      <protection/>
    </xf>
    <xf numFmtId="43" fontId="2" fillId="0" borderId="55" xfId="22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43" fontId="2" fillId="0" borderId="18" xfId="22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43" fontId="2" fillId="0" borderId="11" xfId="22" applyFont="1" applyFill="1" applyBorder="1" applyAlignment="1">
      <alignment vertical="center" wrapText="1"/>
    </xf>
    <xf numFmtId="43" fontId="2" fillId="0" borderId="18" xfId="22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3" fontId="2" fillId="0" borderId="25" xfId="22" applyFont="1" applyFill="1" applyBorder="1" applyAlignment="1" applyProtection="1">
      <alignment vertical="center" wrapText="1"/>
      <protection/>
    </xf>
    <xf numFmtId="0" fontId="2" fillId="0" borderId="56" xfId="0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vertical="center"/>
    </xf>
    <xf numFmtId="43" fontId="0" fillId="0" borderId="11" xfId="22" applyBorder="1" applyAlignment="1">
      <alignment/>
    </xf>
    <xf numFmtId="0" fontId="9" fillId="24" borderId="57" xfId="0" applyNumberFormat="1" applyFont="1" applyFill="1" applyBorder="1" applyAlignment="1">
      <alignment vertical="center"/>
    </xf>
    <xf numFmtId="43" fontId="2" fillId="0" borderId="55" xfId="22" applyFont="1" applyFill="1" applyBorder="1" applyAlignment="1">
      <alignment horizontal="right" vertical="center" wrapText="1"/>
    </xf>
    <xf numFmtId="0" fontId="2" fillId="0" borderId="11" xfId="78" applyFont="1" applyFill="1" applyBorder="1" applyAlignment="1" quotePrefix="1">
      <alignment horizontal="center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RowLevel_5" xfId="54"/>
    <cellStyle name="20% - 强调文字颜色 2" xfId="55"/>
    <cellStyle name="40% - 强调文字颜色 2" xfId="56"/>
    <cellStyle name="RowLevel_6" xfId="57"/>
    <cellStyle name="强调文字颜色 3" xfId="58"/>
    <cellStyle name="常规_2012年四川省省级部门决算批复表（表样）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  <cellStyle name="常规_04-分类改革-预算表" xfId="78"/>
    <cellStyle name="常规_信息公开格式表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D6" sqref="D6"/>
    </sheetView>
  </sheetViews>
  <sheetFormatPr defaultColWidth="8.75390625" defaultRowHeight="14.25"/>
  <cols>
    <col min="1" max="1" width="26.875" style="84" customWidth="1"/>
    <col min="2" max="2" width="14.00390625" style="144" customWidth="1"/>
    <col min="3" max="3" width="28.125" style="84" customWidth="1"/>
    <col min="4" max="4" width="15.375" style="144" customWidth="1"/>
    <col min="5" max="5" width="29.75390625" style="84" customWidth="1"/>
    <col min="6" max="32" width="9.00390625" style="84" bestFit="1" customWidth="1"/>
    <col min="33" max="16384" width="8.75390625" style="84" customWidth="1"/>
  </cols>
  <sheetData>
    <row r="1" spans="2:4" s="80" customFormat="1" ht="17.25" customHeight="1">
      <c r="B1" s="145"/>
      <c r="D1" s="146" t="s">
        <v>0</v>
      </c>
    </row>
    <row r="2" spans="1:4" ht="19.5" customHeight="1">
      <c r="A2" s="134" t="s">
        <v>1</v>
      </c>
      <c r="B2" s="147"/>
      <c r="C2" s="134"/>
      <c r="D2" s="147"/>
    </row>
    <row r="3" spans="1:4" ht="15.75" customHeight="1">
      <c r="A3" s="9" t="s">
        <v>2</v>
      </c>
      <c r="B3" s="148"/>
      <c r="C3" s="149"/>
      <c r="D3" s="146" t="s">
        <v>3</v>
      </c>
    </row>
    <row r="4" spans="1:4" ht="18.75" customHeight="1">
      <c r="A4" s="169" t="s">
        <v>4</v>
      </c>
      <c r="B4" s="151"/>
      <c r="C4" s="169" t="s">
        <v>5</v>
      </c>
      <c r="D4" s="151"/>
    </row>
    <row r="5" spans="1:4" ht="15.75" customHeight="1">
      <c r="A5" s="169" t="s">
        <v>6</v>
      </c>
      <c r="B5" s="151" t="s">
        <v>7</v>
      </c>
      <c r="C5" s="169" t="s">
        <v>6</v>
      </c>
      <c r="D5" s="151" t="s">
        <v>7</v>
      </c>
    </row>
    <row r="6" spans="1:4" ht="15.75" customHeight="1">
      <c r="A6" s="152" t="s">
        <v>8</v>
      </c>
      <c r="B6" s="153">
        <v>1882.48</v>
      </c>
      <c r="C6" s="152" t="s">
        <v>9</v>
      </c>
      <c r="D6" s="153">
        <v>1811.16</v>
      </c>
    </row>
    <row r="7" spans="1:4" ht="15.75" customHeight="1">
      <c r="A7" s="152" t="s">
        <v>10</v>
      </c>
      <c r="B7" s="153">
        <v>10</v>
      </c>
      <c r="C7" s="152" t="s">
        <v>11</v>
      </c>
      <c r="D7" s="153">
        <v>0</v>
      </c>
    </row>
    <row r="8" spans="1:4" ht="15.75" customHeight="1">
      <c r="A8" s="152" t="s">
        <v>12</v>
      </c>
      <c r="B8" s="154">
        <v>0</v>
      </c>
      <c r="C8" s="152" t="s">
        <v>13</v>
      </c>
      <c r="D8" s="153">
        <v>0</v>
      </c>
    </row>
    <row r="9" spans="1:4" ht="15.75" customHeight="1">
      <c r="A9" s="152" t="s">
        <v>14</v>
      </c>
      <c r="B9" s="154">
        <v>0</v>
      </c>
      <c r="C9" s="152" t="s">
        <v>15</v>
      </c>
      <c r="D9" s="153">
        <v>0</v>
      </c>
    </row>
    <row r="10" spans="1:4" ht="15.75" customHeight="1">
      <c r="A10" s="152" t="s">
        <v>16</v>
      </c>
      <c r="B10" s="154">
        <v>0</v>
      </c>
      <c r="C10" s="152" t="s">
        <v>17</v>
      </c>
      <c r="D10" s="153">
        <v>0</v>
      </c>
    </row>
    <row r="11" spans="1:4" ht="15.75" customHeight="1">
      <c r="A11" s="155" t="s">
        <v>18</v>
      </c>
      <c r="B11" s="154">
        <v>0</v>
      </c>
      <c r="C11" s="156" t="s">
        <v>19</v>
      </c>
      <c r="D11" s="153">
        <v>0</v>
      </c>
    </row>
    <row r="12" spans="1:4" ht="15.75" customHeight="1">
      <c r="A12" s="155" t="s">
        <v>20</v>
      </c>
      <c r="B12" s="154">
        <v>0</v>
      </c>
      <c r="C12" s="152" t="s">
        <v>21</v>
      </c>
      <c r="D12" s="153">
        <v>0</v>
      </c>
    </row>
    <row r="13" spans="1:4" ht="15.75" customHeight="1">
      <c r="A13" s="157"/>
      <c r="B13" s="158"/>
      <c r="C13" s="159" t="s">
        <v>22</v>
      </c>
      <c r="D13" s="160">
        <v>24.52</v>
      </c>
    </row>
    <row r="14" spans="1:4" ht="15.75" customHeight="1">
      <c r="A14" s="155"/>
      <c r="B14" s="158"/>
      <c r="C14" s="159" t="s">
        <v>23</v>
      </c>
      <c r="D14" s="160">
        <v>6.3</v>
      </c>
    </row>
    <row r="15" spans="1:4" ht="15.75" customHeight="1">
      <c r="A15" s="155"/>
      <c r="B15" s="158"/>
      <c r="C15" s="152" t="s">
        <v>24</v>
      </c>
      <c r="D15" s="160">
        <v>0</v>
      </c>
    </row>
    <row r="16" spans="1:4" ht="15.75" customHeight="1">
      <c r="A16" s="155"/>
      <c r="B16" s="158"/>
      <c r="C16" s="152" t="s">
        <v>25</v>
      </c>
      <c r="D16" s="160">
        <v>10</v>
      </c>
    </row>
    <row r="17" spans="1:4" ht="15.75" customHeight="1">
      <c r="A17" s="155"/>
      <c r="B17" s="158"/>
      <c r="C17" s="152" t="s">
        <v>26</v>
      </c>
      <c r="D17" s="160">
        <v>0</v>
      </c>
    </row>
    <row r="18" spans="1:4" ht="15.75" customHeight="1">
      <c r="A18" s="155"/>
      <c r="B18" s="158"/>
      <c r="C18" s="152" t="s">
        <v>27</v>
      </c>
      <c r="D18" s="160">
        <v>0</v>
      </c>
    </row>
    <row r="19" spans="1:4" ht="15.75" customHeight="1">
      <c r="A19" s="155"/>
      <c r="B19" s="158"/>
      <c r="C19" s="152" t="s">
        <v>28</v>
      </c>
      <c r="D19" s="160">
        <v>0</v>
      </c>
    </row>
    <row r="20" spans="1:4" ht="15.75" customHeight="1">
      <c r="A20" s="155"/>
      <c r="B20" s="158"/>
      <c r="C20" s="152" t="s">
        <v>29</v>
      </c>
      <c r="D20" s="160">
        <v>0</v>
      </c>
    </row>
    <row r="21" spans="1:4" ht="15.75" customHeight="1">
      <c r="A21" s="155"/>
      <c r="B21" s="158"/>
      <c r="C21" s="152" t="s">
        <v>30</v>
      </c>
      <c r="D21" s="160">
        <v>0</v>
      </c>
    </row>
    <row r="22" spans="1:4" ht="15.75" customHeight="1">
      <c r="A22" s="155"/>
      <c r="B22" s="158"/>
      <c r="C22" s="152" t="s">
        <v>31</v>
      </c>
      <c r="D22" s="160">
        <v>0</v>
      </c>
    </row>
    <row r="23" spans="1:4" ht="15.75" customHeight="1">
      <c r="A23" s="155"/>
      <c r="B23" s="158"/>
      <c r="C23" s="152" t="s">
        <v>32</v>
      </c>
      <c r="D23" s="160">
        <v>0</v>
      </c>
    </row>
    <row r="24" spans="1:4" ht="15.75" customHeight="1">
      <c r="A24" s="155"/>
      <c r="B24" s="158"/>
      <c r="C24" s="152" t="s">
        <v>33</v>
      </c>
      <c r="D24" s="160">
        <v>30.5</v>
      </c>
    </row>
    <row r="25" spans="1:4" ht="15.75" customHeight="1">
      <c r="A25" s="155"/>
      <c r="B25" s="158"/>
      <c r="C25" s="152" t="s">
        <v>34</v>
      </c>
      <c r="D25" s="160">
        <v>0</v>
      </c>
    </row>
    <row r="26" spans="1:4" ht="15.75" customHeight="1">
      <c r="A26" s="155"/>
      <c r="B26" s="158"/>
      <c r="C26" s="152" t="s">
        <v>35</v>
      </c>
      <c r="D26" s="160">
        <v>0</v>
      </c>
    </row>
    <row r="27" spans="1:4" ht="15.75" customHeight="1">
      <c r="A27" s="152"/>
      <c r="B27" s="161"/>
      <c r="C27" s="152" t="s">
        <v>36</v>
      </c>
      <c r="D27" s="160">
        <v>0</v>
      </c>
    </row>
    <row r="28" spans="1:4" ht="15.75" customHeight="1">
      <c r="A28" s="152"/>
      <c r="B28" s="161"/>
      <c r="C28" s="152" t="s">
        <v>37</v>
      </c>
      <c r="D28" s="160">
        <v>0</v>
      </c>
    </row>
    <row r="29" spans="1:4" ht="15.75" customHeight="1">
      <c r="A29" s="162" t="s">
        <v>38</v>
      </c>
      <c r="B29" s="160">
        <f>SUM(B6)</f>
        <v>1882.48</v>
      </c>
      <c r="C29" s="162" t="s">
        <v>39</v>
      </c>
      <c r="D29" s="160">
        <f>SUM(D6:D28)</f>
        <v>1882.48</v>
      </c>
    </row>
    <row r="30" spans="1:4" ht="15.75" customHeight="1">
      <c r="A30" s="152" t="s">
        <v>40</v>
      </c>
      <c r="B30" s="153">
        <v>0</v>
      </c>
      <c r="C30" s="152" t="s">
        <v>41</v>
      </c>
      <c r="D30" s="153">
        <v>0</v>
      </c>
    </row>
    <row r="31" spans="1:4" ht="15.75" customHeight="1">
      <c r="A31" s="152" t="s">
        <v>42</v>
      </c>
      <c r="B31" s="153">
        <v>0</v>
      </c>
      <c r="C31" s="152" t="s">
        <v>43</v>
      </c>
      <c r="D31" s="153">
        <v>0</v>
      </c>
    </row>
    <row r="32" spans="1:4" ht="15.75" customHeight="1">
      <c r="A32" s="152" t="s">
        <v>44</v>
      </c>
      <c r="B32" s="163">
        <v>0</v>
      </c>
      <c r="C32" s="152" t="s">
        <v>45</v>
      </c>
      <c r="D32" s="153">
        <v>0</v>
      </c>
    </row>
    <row r="33" spans="1:4" ht="15.75" customHeight="1">
      <c r="A33" s="164"/>
      <c r="B33" s="153"/>
      <c r="C33" s="165" t="s">
        <v>44</v>
      </c>
      <c r="D33" s="153">
        <v>0</v>
      </c>
    </row>
    <row r="34" spans="1:4" ht="15.75" customHeight="1">
      <c r="A34" s="164"/>
      <c r="B34" s="166"/>
      <c r="C34" s="167" t="s">
        <v>46</v>
      </c>
      <c r="D34" s="153">
        <v>0</v>
      </c>
    </row>
    <row r="35" spans="1:4" ht="15.75" customHeight="1">
      <c r="A35" s="162" t="s">
        <v>47</v>
      </c>
      <c r="B35" s="168">
        <f>SUM(B29)</f>
        <v>1882.48</v>
      </c>
      <c r="C35" s="162" t="s">
        <v>48</v>
      </c>
      <c r="D35" s="160">
        <f>SUM(D29)</f>
        <v>1882.48</v>
      </c>
    </row>
    <row r="36" ht="26.25" customHeight="1">
      <c r="A36" s="149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2:D2"/>
    <mergeCell ref="A4:B4"/>
    <mergeCell ref="C4:D4"/>
  </mergeCells>
  <printOptions horizontalCentered="1"/>
  <pageMargins left="0.16" right="0.31" top="0.72" bottom="0.59" header="0.9" footer="0.16"/>
  <pageSetup firstPageNumber="30" useFirstPageNumber="1" fitToHeight="10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D28" sqref="D28"/>
    </sheetView>
  </sheetViews>
  <sheetFormatPr defaultColWidth="8.75390625" defaultRowHeight="14.25"/>
  <cols>
    <col min="1" max="1" width="2.375" style="0" customWidth="1"/>
    <col min="2" max="2" width="2.75390625" style="0" customWidth="1"/>
    <col min="3" max="3" width="2.50390625" style="0" customWidth="1"/>
    <col min="4" max="4" width="36.50390625" style="0" customWidth="1"/>
    <col min="5" max="5" width="10.75390625" style="0" customWidth="1"/>
    <col min="6" max="6" width="11.625" style="0" customWidth="1"/>
    <col min="7" max="11" width="10.625" style="0" customWidth="1"/>
  </cols>
  <sheetData>
    <row r="1" spans="1:11" ht="21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28" t="s">
        <v>49</v>
      </c>
    </row>
    <row r="2" spans="1:11" ht="42" customHeight="1">
      <c r="A2" s="134" t="s">
        <v>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2.5" customHeight="1">
      <c r="A3" s="9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67" t="s">
        <v>3</v>
      </c>
    </row>
    <row r="4" spans="1:13" ht="20.25" customHeight="1">
      <c r="A4" s="136" t="s">
        <v>51</v>
      </c>
      <c r="B4" s="137" t="s">
        <v>52</v>
      </c>
      <c r="C4" s="137" t="s">
        <v>52</v>
      </c>
      <c r="D4" s="137" t="s">
        <v>52</v>
      </c>
      <c r="E4" s="138" t="s">
        <v>53</v>
      </c>
      <c r="F4" s="138" t="s">
        <v>54</v>
      </c>
      <c r="G4" s="138" t="s">
        <v>55</v>
      </c>
      <c r="H4" s="138" t="s">
        <v>56</v>
      </c>
      <c r="I4" s="138" t="s">
        <v>57</v>
      </c>
      <c r="J4" s="138" t="s">
        <v>58</v>
      </c>
      <c r="K4" s="142" t="s">
        <v>59</v>
      </c>
      <c r="L4" s="129"/>
      <c r="M4" s="129"/>
    </row>
    <row r="5" spans="1:13" ht="20.25" customHeight="1">
      <c r="A5" s="139" t="s">
        <v>60</v>
      </c>
      <c r="B5" s="122" t="s">
        <v>52</v>
      </c>
      <c r="C5" s="122" t="s">
        <v>52</v>
      </c>
      <c r="D5" s="123" t="s">
        <v>61</v>
      </c>
      <c r="E5" s="122" t="s">
        <v>52</v>
      </c>
      <c r="F5" s="122" t="s">
        <v>52</v>
      </c>
      <c r="G5" s="122" t="s">
        <v>52</v>
      </c>
      <c r="H5" s="122" t="s">
        <v>52</v>
      </c>
      <c r="I5" s="122" t="s">
        <v>52</v>
      </c>
      <c r="J5" s="122" t="s">
        <v>52</v>
      </c>
      <c r="K5" s="143" t="s">
        <v>62</v>
      </c>
      <c r="L5" s="129"/>
      <c r="M5" s="129"/>
    </row>
    <row r="6" spans="1:13" ht="20.25" customHeight="1">
      <c r="A6" s="140" t="s">
        <v>63</v>
      </c>
      <c r="B6" s="124" t="s">
        <v>64</v>
      </c>
      <c r="C6" s="124" t="s">
        <v>65</v>
      </c>
      <c r="D6" s="124"/>
      <c r="E6" s="59">
        <f>SUM(E7+E11+E14+E17+E20)</f>
        <v>1882.48</v>
      </c>
      <c r="F6" s="59">
        <f>SUM(F7+F11+F14+F17+F20)</f>
        <v>1882.48</v>
      </c>
      <c r="G6" s="59">
        <v>0</v>
      </c>
      <c r="H6" s="59">
        <v>0</v>
      </c>
      <c r="I6" s="59">
        <v>0</v>
      </c>
      <c r="J6" s="59">
        <v>0</v>
      </c>
      <c r="K6" s="71">
        <v>0</v>
      </c>
      <c r="L6" s="129"/>
      <c r="M6" s="129"/>
    </row>
    <row r="7" spans="1:13" ht="18.75" customHeight="1">
      <c r="A7" s="57" t="s">
        <v>66</v>
      </c>
      <c r="B7" s="58"/>
      <c r="C7" s="58"/>
      <c r="D7" s="44" t="s">
        <v>67</v>
      </c>
      <c r="E7" s="59">
        <v>1811.16</v>
      </c>
      <c r="F7" s="59">
        <v>1811.16</v>
      </c>
      <c r="G7" s="59">
        <v>0</v>
      </c>
      <c r="H7" s="59">
        <v>0</v>
      </c>
      <c r="I7" s="59">
        <v>0</v>
      </c>
      <c r="J7" s="59">
        <v>0</v>
      </c>
      <c r="K7" s="71">
        <v>0</v>
      </c>
      <c r="L7" s="129"/>
      <c r="M7" s="129"/>
    </row>
    <row r="8" spans="1:11" ht="18.75" customHeight="1">
      <c r="A8" s="57" t="s">
        <v>68</v>
      </c>
      <c r="B8" s="58"/>
      <c r="C8" s="58"/>
      <c r="D8" s="44" t="s">
        <v>69</v>
      </c>
      <c r="E8" s="59">
        <v>1811.16</v>
      </c>
      <c r="F8" s="59">
        <v>1811.16</v>
      </c>
      <c r="G8" s="59">
        <v>0</v>
      </c>
      <c r="H8" s="59">
        <v>0</v>
      </c>
      <c r="I8" s="59">
        <v>0</v>
      </c>
      <c r="J8" s="59">
        <v>0</v>
      </c>
      <c r="K8" s="71">
        <v>0</v>
      </c>
    </row>
    <row r="9" spans="1:11" ht="18.75" customHeight="1">
      <c r="A9" s="57" t="s">
        <v>70</v>
      </c>
      <c r="B9" s="58"/>
      <c r="C9" s="58"/>
      <c r="D9" s="44" t="s">
        <v>71</v>
      </c>
      <c r="E9" s="59">
        <v>305.47</v>
      </c>
      <c r="F9" s="59">
        <v>305.47</v>
      </c>
      <c r="G9" s="59">
        <v>0</v>
      </c>
      <c r="H9" s="59">
        <v>0</v>
      </c>
      <c r="I9" s="59">
        <v>0</v>
      </c>
      <c r="J9" s="59">
        <v>0</v>
      </c>
      <c r="K9" s="71">
        <v>0</v>
      </c>
    </row>
    <row r="10" spans="1:11" ht="18.75" customHeight="1">
      <c r="A10" s="57" t="s">
        <v>72</v>
      </c>
      <c r="B10" s="58"/>
      <c r="C10" s="58"/>
      <c r="D10" s="44" t="s">
        <v>73</v>
      </c>
      <c r="E10" s="59">
        <v>1505.69</v>
      </c>
      <c r="F10" s="59">
        <v>1505.69</v>
      </c>
      <c r="G10" s="59">
        <v>0</v>
      </c>
      <c r="H10" s="59">
        <v>0</v>
      </c>
      <c r="I10" s="59">
        <v>0</v>
      </c>
      <c r="J10" s="59">
        <v>0</v>
      </c>
      <c r="K10" s="71">
        <v>0</v>
      </c>
    </row>
    <row r="11" spans="1:11" ht="18.75" customHeight="1">
      <c r="A11" s="57" t="s">
        <v>74</v>
      </c>
      <c r="B11" s="58"/>
      <c r="C11" s="58"/>
      <c r="D11" s="44" t="s">
        <v>75</v>
      </c>
      <c r="E11" s="59">
        <v>24.52</v>
      </c>
      <c r="F11" s="59">
        <v>24.52</v>
      </c>
      <c r="G11" s="59">
        <v>0</v>
      </c>
      <c r="H11" s="59">
        <v>0</v>
      </c>
      <c r="I11" s="59">
        <v>0</v>
      </c>
      <c r="J11" s="59">
        <v>0</v>
      </c>
      <c r="K11" s="71">
        <v>0</v>
      </c>
    </row>
    <row r="12" spans="1:11" ht="18.75" customHeight="1">
      <c r="A12" s="57" t="s">
        <v>76</v>
      </c>
      <c r="B12" s="58"/>
      <c r="C12" s="58"/>
      <c r="D12" s="44" t="s">
        <v>77</v>
      </c>
      <c r="E12" s="59">
        <v>24.52</v>
      </c>
      <c r="F12" s="59">
        <v>24.52</v>
      </c>
      <c r="G12" s="59">
        <v>0</v>
      </c>
      <c r="H12" s="59">
        <v>0</v>
      </c>
      <c r="I12" s="59">
        <v>0</v>
      </c>
      <c r="J12" s="59">
        <v>0</v>
      </c>
      <c r="K12" s="71">
        <v>0</v>
      </c>
    </row>
    <row r="13" spans="1:11" ht="18.75" customHeight="1">
      <c r="A13" s="57" t="s">
        <v>78</v>
      </c>
      <c r="B13" s="58"/>
      <c r="C13" s="58"/>
      <c r="D13" s="44" t="s">
        <v>79</v>
      </c>
      <c r="E13" s="59">
        <v>24.52</v>
      </c>
      <c r="F13" s="59">
        <v>24.52</v>
      </c>
      <c r="G13" s="59">
        <v>0</v>
      </c>
      <c r="H13" s="59">
        <v>0</v>
      </c>
      <c r="I13" s="59">
        <v>0</v>
      </c>
      <c r="J13" s="59">
        <v>0</v>
      </c>
      <c r="K13" s="71">
        <v>0</v>
      </c>
    </row>
    <row r="14" spans="1:11" ht="18.75" customHeight="1">
      <c r="A14" s="57" t="s">
        <v>80</v>
      </c>
      <c r="B14" s="58"/>
      <c r="C14" s="58"/>
      <c r="D14" s="44" t="s">
        <v>81</v>
      </c>
      <c r="E14" s="59">
        <v>6.3</v>
      </c>
      <c r="F14" s="59">
        <v>6.3</v>
      </c>
      <c r="G14" s="59">
        <v>0</v>
      </c>
      <c r="H14" s="59">
        <v>0</v>
      </c>
      <c r="I14" s="59">
        <v>0</v>
      </c>
      <c r="J14" s="59">
        <v>0</v>
      </c>
      <c r="K14" s="71">
        <v>0</v>
      </c>
    </row>
    <row r="15" spans="1:11" ht="18.75" customHeight="1">
      <c r="A15" s="57" t="s">
        <v>82</v>
      </c>
      <c r="B15" s="58"/>
      <c r="C15" s="58"/>
      <c r="D15" s="44" t="s">
        <v>83</v>
      </c>
      <c r="E15" s="59">
        <v>6.3</v>
      </c>
      <c r="F15" s="59">
        <v>6.3</v>
      </c>
      <c r="G15" s="59">
        <v>0</v>
      </c>
      <c r="H15" s="59">
        <v>0</v>
      </c>
      <c r="I15" s="59">
        <v>0</v>
      </c>
      <c r="J15" s="59">
        <v>0</v>
      </c>
      <c r="K15" s="71">
        <v>0</v>
      </c>
    </row>
    <row r="16" spans="1:11" ht="18.75" customHeight="1">
      <c r="A16" s="57" t="s">
        <v>84</v>
      </c>
      <c r="B16" s="58"/>
      <c r="C16" s="58"/>
      <c r="D16" s="44" t="s">
        <v>85</v>
      </c>
      <c r="E16" s="59">
        <v>6.3</v>
      </c>
      <c r="F16" s="59">
        <v>6.3</v>
      </c>
      <c r="G16" s="59">
        <v>0</v>
      </c>
      <c r="H16" s="59">
        <v>0</v>
      </c>
      <c r="I16" s="59">
        <v>0</v>
      </c>
      <c r="J16" s="59">
        <v>0</v>
      </c>
      <c r="K16" s="71">
        <v>0</v>
      </c>
    </row>
    <row r="17" spans="1:11" ht="18.75" customHeight="1">
      <c r="A17" s="57" t="s">
        <v>86</v>
      </c>
      <c r="B17" s="58"/>
      <c r="C17" s="58"/>
      <c r="D17" s="44" t="s">
        <v>87</v>
      </c>
      <c r="E17" s="59">
        <v>10</v>
      </c>
      <c r="F17" s="59">
        <v>10</v>
      </c>
      <c r="G17" s="59">
        <v>0</v>
      </c>
      <c r="H17" s="59">
        <v>0</v>
      </c>
      <c r="I17" s="59">
        <v>0</v>
      </c>
      <c r="J17" s="59">
        <v>0</v>
      </c>
      <c r="K17" s="71">
        <v>0</v>
      </c>
    </row>
    <row r="18" spans="1:11" ht="18.75" customHeight="1">
      <c r="A18" s="57" t="s">
        <v>88</v>
      </c>
      <c r="B18" s="58"/>
      <c r="C18" s="58"/>
      <c r="D18" s="44" t="s">
        <v>89</v>
      </c>
      <c r="E18" s="59">
        <v>10</v>
      </c>
      <c r="F18" s="59">
        <v>10</v>
      </c>
      <c r="G18" s="59">
        <v>0</v>
      </c>
      <c r="H18" s="59">
        <v>0</v>
      </c>
      <c r="I18" s="59">
        <v>0</v>
      </c>
      <c r="J18" s="59">
        <v>0</v>
      </c>
      <c r="K18" s="71">
        <v>0</v>
      </c>
    </row>
    <row r="19" spans="1:11" ht="18.75" customHeight="1">
      <c r="A19" s="57" t="s">
        <v>90</v>
      </c>
      <c r="B19" s="58"/>
      <c r="C19" s="58"/>
      <c r="D19" s="44" t="s">
        <v>91</v>
      </c>
      <c r="E19" s="59">
        <v>10</v>
      </c>
      <c r="F19" s="59">
        <v>10</v>
      </c>
      <c r="G19" s="59">
        <v>0</v>
      </c>
      <c r="H19" s="59">
        <v>0</v>
      </c>
      <c r="I19" s="59">
        <v>0</v>
      </c>
      <c r="J19" s="59">
        <v>0</v>
      </c>
      <c r="K19" s="71">
        <v>0</v>
      </c>
    </row>
    <row r="20" spans="1:11" ht="18.75" customHeight="1">
      <c r="A20" s="57" t="s">
        <v>92</v>
      </c>
      <c r="B20" s="58"/>
      <c r="C20" s="58"/>
      <c r="D20" s="44" t="s">
        <v>93</v>
      </c>
      <c r="E20" s="59">
        <v>30.5</v>
      </c>
      <c r="F20" s="59">
        <v>30.5</v>
      </c>
      <c r="G20" s="59">
        <v>0</v>
      </c>
      <c r="H20" s="59">
        <v>0</v>
      </c>
      <c r="I20" s="59">
        <v>0</v>
      </c>
      <c r="J20" s="59">
        <v>0</v>
      </c>
      <c r="K20" s="71">
        <v>0</v>
      </c>
    </row>
    <row r="21" spans="1:11" ht="18.75" customHeight="1">
      <c r="A21" s="57" t="s">
        <v>94</v>
      </c>
      <c r="B21" s="58"/>
      <c r="C21" s="58"/>
      <c r="D21" s="44" t="s">
        <v>95</v>
      </c>
      <c r="E21" s="59">
        <v>30.5</v>
      </c>
      <c r="F21" s="59">
        <v>30.5</v>
      </c>
      <c r="G21" s="59">
        <v>0</v>
      </c>
      <c r="H21" s="59">
        <v>0</v>
      </c>
      <c r="I21" s="59">
        <v>0</v>
      </c>
      <c r="J21" s="59">
        <v>0</v>
      </c>
      <c r="K21" s="71">
        <v>0</v>
      </c>
    </row>
    <row r="22" spans="1:11" ht="18.75" customHeight="1">
      <c r="A22" s="60" t="s">
        <v>96</v>
      </c>
      <c r="B22" s="61"/>
      <c r="C22" s="61"/>
      <c r="D22" s="104" t="s">
        <v>97</v>
      </c>
      <c r="E22" s="62">
        <v>30.5</v>
      </c>
      <c r="F22" s="62">
        <v>30.5</v>
      </c>
      <c r="G22" s="62">
        <v>0</v>
      </c>
      <c r="H22" s="62">
        <v>0</v>
      </c>
      <c r="I22" s="62">
        <v>0</v>
      </c>
      <c r="J22" s="62">
        <v>0</v>
      </c>
      <c r="K22" s="72">
        <v>0</v>
      </c>
    </row>
    <row r="23" spans="1:3" ht="15">
      <c r="A23" s="141"/>
      <c r="B23" s="141"/>
      <c r="C23" s="141"/>
    </row>
  </sheetData>
  <sheetProtection/>
  <mergeCells count="27">
    <mergeCell ref="A2:K2"/>
    <mergeCell ref="A4:D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5:D6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82" right="0.71" top="0.75" bottom="0.75" header="0.31" footer="0.3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F7" sqref="F7"/>
    </sheetView>
  </sheetViews>
  <sheetFormatPr defaultColWidth="8.75390625" defaultRowHeight="14.25"/>
  <cols>
    <col min="1" max="3" width="3.125" style="0" customWidth="1"/>
    <col min="4" max="4" width="39.875" style="0" customWidth="1"/>
    <col min="5" max="10" width="12.25390625" style="0" customWidth="1"/>
  </cols>
  <sheetData>
    <row r="1" spans="1:11" ht="21.75" customHeight="1">
      <c r="A1" s="118"/>
      <c r="B1" s="119"/>
      <c r="C1" s="119"/>
      <c r="D1" s="119"/>
      <c r="E1" s="119"/>
      <c r="F1" s="119"/>
      <c r="G1" s="119"/>
      <c r="H1" s="119"/>
      <c r="I1" s="119"/>
      <c r="J1" s="128" t="s">
        <v>98</v>
      </c>
      <c r="K1" s="119"/>
    </row>
    <row r="2" spans="1:11" ht="42" customHeight="1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0" ht="21.75" customHeight="1">
      <c r="A3" s="9" t="s">
        <v>2</v>
      </c>
      <c r="B3" s="118"/>
      <c r="C3" s="118"/>
      <c r="D3" s="118"/>
      <c r="E3" s="118"/>
      <c r="F3" s="118"/>
      <c r="G3" s="118"/>
      <c r="H3" s="118"/>
      <c r="I3" s="118"/>
      <c r="J3" s="128" t="s">
        <v>3</v>
      </c>
    </row>
    <row r="4" spans="1:11" ht="20.25" customHeight="1">
      <c r="A4" s="121" t="s">
        <v>51</v>
      </c>
      <c r="B4" s="121"/>
      <c r="C4" s="121"/>
      <c r="D4" s="121"/>
      <c r="E4" s="122" t="s">
        <v>53</v>
      </c>
      <c r="F4" s="122" t="s">
        <v>100</v>
      </c>
      <c r="G4" s="122" t="s">
        <v>101</v>
      </c>
      <c r="H4" s="122" t="s">
        <v>102</v>
      </c>
      <c r="I4" s="122" t="s">
        <v>103</v>
      </c>
      <c r="J4" s="122" t="s">
        <v>104</v>
      </c>
      <c r="K4" s="129"/>
    </row>
    <row r="5" spans="1:11" ht="20.25" customHeight="1">
      <c r="A5" s="122" t="s">
        <v>60</v>
      </c>
      <c r="B5" s="122"/>
      <c r="C5" s="122"/>
      <c r="D5" s="123" t="s">
        <v>61</v>
      </c>
      <c r="E5" s="122" t="s">
        <v>52</v>
      </c>
      <c r="F5" s="122" t="s">
        <v>52</v>
      </c>
      <c r="G5" s="122" t="s">
        <v>52</v>
      </c>
      <c r="H5" s="122" t="s">
        <v>52</v>
      </c>
      <c r="I5" s="122" t="s">
        <v>52</v>
      </c>
      <c r="J5" s="122" t="s">
        <v>52</v>
      </c>
      <c r="K5" s="130"/>
    </row>
    <row r="6" spans="1:11" ht="20.25" customHeight="1">
      <c r="A6" s="124" t="s">
        <v>63</v>
      </c>
      <c r="B6" s="124" t="s">
        <v>64</v>
      </c>
      <c r="C6" s="124" t="s">
        <v>65</v>
      </c>
      <c r="D6" s="124"/>
      <c r="E6" s="59">
        <f>SUM(F6:G6)</f>
        <v>1882.48</v>
      </c>
      <c r="F6" s="59">
        <f>SUM(F7+F11+F14+F20)</f>
        <v>366.79</v>
      </c>
      <c r="G6" s="59">
        <v>1515.69</v>
      </c>
      <c r="H6" s="59">
        <v>0</v>
      </c>
      <c r="I6" s="59">
        <v>0</v>
      </c>
      <c r="J6" s="131">
        <v>0</v>
      </c>
      <c r="K6" s="130"/>
    </row>
    <row r="7" spans="1:11" ht="21.75" customHeight="1">
      <c r="A7" s="78" t="s">
        <v>66</v>
      </c>
      <c r="B7" s="58"/>
      <c r="C7" s="58" t="s">
        <v>52</v>
      </c>
      <c r="D7" s="58" t="s">
        <v>67</v>
      </c>
      <c r="E7" s="59">
        <v>1811.16</v>
      </c>
      <c r="F7" s="59">
        <v>305.47</v>
      </c>
      <c r="G7" s="59">
        <v>1505.69</v>
      </c>
      <c r="H7" s="59">
        <v>0</v>
      </c>
      <c r="I7" s="59">
        <v>0</v>
      </c>
      <c r="J7" s="131">
        <v>0</v>
      </c>
      <c r="K7" s="132"/>
    </row>
    <row r="8" spans="1:11" ht="21.75" customHeight="1">
      <c r="A8" s="78" t="s">
        <v>68</v>
      </c>
      <c r="B8" s="58"/>
      <c r="C8" s="58" t="s">
        <v>52</v>
      </c>
      <c r="D8" s="58" t="s">
        <v>69</v>
      </c>
      <c r="E8" s="59">
        <f>SUM(F8:G8)</f>
        <v>1811.16</v>
      </c>
      <c r="F8" s="59">
        <v>305.47</v>
      </c>
      <c r="G8" s="59">
        <v>1505.69</v>
      </c>
      <c r="H8" s="59">
        <v>0</v>
      </c>
      <c r="I8" s="59">
        <v>0</v>
      </c>
      <c r="J8" s="131">
        <v>0</v>
      </c>
      <c r="K8" s="132"/>
    </row>
    <row r="9" spans="1:11" ht="21.75" customHeight="1">
      <c r="A9" s="78" t="s">
        <v>70</v>
      </c>
      <c r="B9" s="58"/>
      <c r="C9" s="58" t="s">
        <v>52</v>
      </c>
      <c r="D9" s="58" t="s">
        <v>71</v>
      </c>
      <c r="E9" s="59">
        <v>305.47</v>
      </c>
      <c r="F9" s="59">
        <v>305.47</v>
      </c>
      <c r="G9" s="59">
        <v>0</v>
      </c>
      <c r="H9" s="59">
        <v>0</v>
      </c>
      <c r="I9" s="59">
        <v>0</v>
      </c>
      <c r="J9" s="131">
        <v>0</v>
      </c>
      <c r="K9" s="132"/>
    </row>
    <row r="10" spans="1:11" ht="21.75" customHeight="1">
      <c r="A10" s="78" t="s">
        <v>72</v>
      </c>
      <c r="B10" s="58"/>
      <c r="C10" s="58" t="s">
        <v>52</v>
      </c>
      <c r="D10" s="58" t="s">
        <v>73</v>
      </c>
      <c r="E10" s="59">
        <v>1505.69</v>
      </c>
      <c r="F10" s="59">
        <v>0</v>
      </c>
      <c r="G10" s="59">
        <v>1505.69</v>
      </c>
      <c r="H10" s="59">
        <v>0</v>
      </c>
      <c r="I10" s="59">
        <v>0</v>
      </c>
      <c r="J10" s="131">
        <v>0</v>
      </c>
      <c r="K10" s="132"/>
    </row>
    <row r="11" spans="1:11" ht="21.75" customHeight="1">
      <c r="A11" s="78" t="s">
        <v>74</v>
      </c>
      <c r="B11" s="58"/>
      <c r="C11" s="58" t="s">
        <v>52</v>
      </c>
      <c r="D11" s="58" t="s">
        <v>75</v>
      </c>
      <c r="E11" s="59">
        <v>24.52</v>
      </c>
      <c r="F11" s="59">
        <v>24.52</v>
      </c>
      <c r="G11" s="59">
        <v>0</v>
      </c>
      <c r="H11" s="59">
        <v>0</v>
      </c>
      <c r="I11" s="59">
        <v>0</v>
      </c>
      <c r="J11" s="131">
        <v>0</v>
      </c>
      <c r="K11" s="132"/>
    </row>
    <row r="12" spans="1:11" ht="21.75" customHeight="1">
      <c r="A12" s="78" t="s">
        <v>76</v>
      </c>
      <c r="B12" s="58"/>
      <c r="C12" s="58" t="s">
        <v>52</v>
      </c>
      <c r="D12" s="58" t="s">
        <v>77</v>
      </c>
      <c r="E12" s="59">
        <v>24.52</v>
      </c>
      <c r="F12" s="59">
        <v>24.52</v>
      </c>
      <c r="G12" s="59">
        <v>0</v>
      </c>
      <c r="H12" s="59">
        <v>0</v>
      </c>
      <c r="I12" s="59">
        <v>0</v>
      </c>
      <c r="J12" s="131">
        <v>0</v>
      </c>
      <c r="K12" s="132"/>
    </row>
    <row r="13" spans="1:11" ht="21.75" customHeight="1">
      <c r="A13" s="78" t="s">
        <v>78</v>
      </c>
      <c r="B13" s="58"/>
      <c r="C13" s="58" t="s">
        <v>52</v>
      </c>
      <c r="D13" s="58" t="s">
        <v>79</v>
      </c>
      <c r="E13" s="59">
        <v>24.52</v>
      </c>
      <c r="F13" s="59">
        <v>24.52</v>
      </c>
      <c r="G13" s="59">
        <v>0</v>
      </c>
      <c r="H13" s="59">
        <v>0</v>
      </c>
      <c r="I13" s="59">
        <v>0</v>
      </c>
      <c r="J13" s="131">
        <v>0</v>
      </c>
      <c r="K13" s="132"/>
    </row>
    <row r="14" spans="1:11" ht="21.75" customHeight="1">
      <c r="A14" s="78" t="s">
        <v>80</v>
      </c>
      <c r="B14" s="58"/>
      <c r="C14" s="58" t="s">
        <v>52</v>
      </c>
      <c r="D14" s="58" t="s">
        <v>81</v>
      </c>
      <c r="E14" s="59">
        <v>6.3</v>
      </c>
      <c r="F14" s="59">
        <v>6.3</v>
      </c>
      <c r="G14" s="59">
        <v>0</v>
      </c>
      <c r="H14" s="59">
        <v>0</v>
      </c>
      <c r="I14" s="59">
        <v>0</v>
      </c>
      <c r="J14" s="131">
        <v>0</v>
      </c>
      <c r="K14" s="132"/>
    </row>
    <row r="15" spans="1:11" ht="21.75" customHeight="1">
      <c r="A15" s="78" t="s">
        <v>82</v>
      </c>
      <c r="B15" s="58"/>
      <c r="C15" s="58" t="s">
        <v>52</v>
      </c>
      <c r="D15" s="58" t="s">
        <v>83</v>
      </c>
      <c r="E15" s="59">
        <v>6.3</v>
      </c>
      <c r="F15" s="59">
        <v>6.3</v>
      </c>
      <c r="G15" s="59">
        <v>0</v>
      </c>
      <c r="H15" s="59">
        <v>0</v>
      </c>
      <c r="I15" s="59">
        <v>0</v>
      </c>
      <c r="J15" s="131">
        <v>0</v>
      </c>
      <c r="K15" s="132"/>
    </row>
    <row r="16" spans="1:11" ht="21.75" customHeight="1">
      <c r="A16" s="78" t="s">
        <v>84</v>
      </c>
      <c r="B16" s="58"/>
      <c r="C16" s="58" t="s">
        <v>52</v>
      </c>
      <c r="D16" s="58" t="s">
        <v>85</v>
      </c>
      <c r="E16" s="59">
        <v>6.3</v>
      </c>
      <c r="F16" s="59">
        <v>6.3</v>
      </c>
      <c r="G16" s="59">
        <v>0</v>
      </c>
      <c r="H16" s="59">
        <v>0</v>
      </c>
      <c r="I16" s="59">
        <v>0</v>
      </c>
      <c r="J16" s="131">
        <v>0</v>
      </c>
      <c r="K16" s="118"/>
    </row>
    <row r="17" spans="1:10" ht="21.75" customHeight="1">
      <c r="A17" s="78" t="s">
        <v>86</v>
      </c>
      <c r="B17" s="58"/>
      <c r="C17" s="58" t="s">
        <v>52</v>
      </c>
      <c r="D17" s="58" t="s">
        <v>87</v>
      </c>
      <c r="E17" s="59">
        <v>10</v>
      </c>
      <c r="F17" s="59">
        <v>0</v>
      </c>
      <c r="G17" s="59">
        <v>10</v>
      </c>
      <c r="H17" s="59">
        <v>0</v>
      </c>
      <c r="I17" s="59">
        <v>0</v>
      </c>
      <c r="J17" s="131">
        <v>0</v>
      </c>
    </row>
    <row r="18" spans="1:10" ht="21.75" customHeight="1">
      <c r="A18" s="78" t="s">
        <v>88</v>
      </c>
      <c r="B18" s="58"/>
      <c r="C18" s="58" t="s">
        <v>52</v>
      </c>
      <c r="D18" s="58" t="s">
        <v>89</v>
      </c>
      <c r="E18" s="59">
        <v>10</v>
      </c>
      <c r="F18" s="59">
        <v>0</v>
      </c>
      <c r="G18" s="59">
        <v>10</v>
      </c>
      <c r="H18" s="59">
        <v>0</v>
      </c>
      <c r="I18" s="59">
        <v>0</v>
      </c>
      <c r="J18" s="131">
        <v>0</v>
      </c>
    </row>
    <row r="19" spans="1:10" ht="21.75" customHeight="1">
      <c r="A19" s="78" t="s">
        <v>90</v>
      </c>
      <c r="B19" s="58"/>
      <c r="C19" s="58" t="s">
        <v>52</v>
      </c>
      <c r="D19" s="58" t="s">
        <v>91</v>
      </c>
      <c r="E19" s="59">
        <v>10</v>
      </c>
      <c r="F19" s="59">
        <v>0</v>
      </c>
      <c r="G19" s="59">
        <v>10</v>
      </c>
      <c r="H19" s="59">
        <v>0</v>
      </c>
      <c r="I19" s="59">
        <v>0</v>
      </c>
      <c r="J19" s="131">
        <v>0</v>
      </c>
    </row>
    <row r="20" spans="1:10" ht="21.75" customHeight="1">
      <c r="A20" s="78" t="s">
        <v>92</v>
      </c>
      <c r="B20" s="58"/>
      <c r="C20" s="58" t="s">
        <v>52</v>
      </c>
      <c r="D20" s="58" t="s">
        <v>93</v>
      </c>
      <c r="E20" s="59">
        <v>30.5</v>
      </c>
      <c r="F20" s="59">
        <v>30.5</v>
      </c>
      <c r="G20" s="59">
        <v>0</v>
      </c>
      <c r="H20" s="59">
        <v>0</v>
      </c>
      <c r="I20" s="59">
        <v>0</v>
      </c>
      <c r="J20" s="131">
        <v>0</v>
      </c>
    </row>
    <row r="21" spans="1:10" ht="21.75" customHeight="1">
      <c r="A21" s="78" t="s">
        <v>94</v>
      </c>
      <c r="B21" s="58"/>
      <c r="C21" s="58" t="s">
        <v>52</v>
      </c>
      <c r="D21" s="58" t="s">
        <v>95</v>
      </c>
      <c r="E21" s="59">
        <v>30.5</v>
      </c>
      <c r="F21" s="59">
        <v>30.5</v>
      </c>
      <c r="G21" s="59">
        <v>0</v>
      </c>
      <c r="H21" s="59">
        <v>0</v>
      </c>
      <c r="I21" s="59">
        <v>0</v>
      </c>
      <c r="J21" s="131">
        <v>0</v>
      </c>
    </row>
    <row r="22" spans="1:10" ht="21.75" customHeight="1">
      <c r="A22" s="125" t="s">
        <v>96</v>
      </c>
      <c r="B22" s="126"/>
      <c r="C22" s="126" t="s">
        <v>52</v>
      </c>
      <c r="D22" s="126" t="s">
        <v>97</v>
      </c>
      <c r="E22" s="127">
        <v>30.5</v>
      </c>
      <c r="F22" s="127">
        <v>30.5</v>
      </c>
      <c r="G22" s="127">
        <v>0</v>
      </c>
      <c r="H22" s="127">
        <v>0</v>
      </c>
      <c r="I22" s="127">
        <v>0</v>
      </c>
      <c r="J22" s="133">
        <v>0</v>
      </c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mergeCells count="26">
    <mergeCell ref="A2:K2"/>
    <mergeCell ref="A4:D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5:D6"/>
    <mergeCell ref="E4:E5"/>
    <mergeCell ref="F4:F5"/>
    <mergeCell ref="G4:G5"/>
    <mergeCell ref="H4:H5"/>
    <mergeCell ref="I4:I5"/>
    <mergeCell ref="J4:J5"/>
  </mergeCells>
  <printOptions horizontalCentered="1"/>
  <pageMargins left="0.71" right="0.71" top="0.75" bottom="0.75" header="0.31" footer="0.3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E7" sqref="E7"/>
    </sheetView>
  </sheetViews>
  <sheetFormatPr defaultColWidth="8.75390625" defaultRowHeight="14.25"/>
  <cols>
    <col min="1" max="3" width="2.75390625" style="84" customWidth="1"/>
    <col min="4" max="4" width="41.75390625" style="84" customWidth="1"/>
    <col min="5" max="11" width="10.875" style="84" customWidth="1"/>
    <col min="12" max="32" width="9.00390625" style="84" bestFit="1" customWidth="1"/>
    <col min="33" max="16384" width="8.75390625" style="84" customWidth="1"/>
  </cols>
  <sheetData>
    <row r="1" spans="8:11" s="80" customFormat="1" ht="21.75" customHeight="1">
      <c r="H1" s="85"/>
      <c r="K1" s="105" t="s">
        <v>105</v>
      </c>
    </row>
    <row r="2" spans="1:11" ht="42" customHeight="1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81" customFormat="1" ht="21.75" customHeight="1">
      <c r="A3" s="9" t="s">
        <v>2</v>
      </c>
      <c r="B3" s="9"/>
      <c r="C3" s="9"/>
      <c r="D3" s="87"/>
      <c r="E3" s="87"/>
      <c r="F3" s="87"/>
      <c r="G3" s="9"/>
      <c r="H3" s="9"/>
      <c r="I3" s="9"/>
      <c r="J3" s="9"/>
      <c r="K3" s="106" t="s">
        <v>3</v>
      </c>
    </row>
    <row r="4" spans="1:11" s="82" customFormat="1" ht="20.25" customHeight="1">
      <c r="A4" s="88" t="s">
        <v>6</v>
      </c>
      <c r="B4" s="89"/>
      <c r="C4" s="89"/>
      <c r="D4" s="89"/>
      <c r="E4" s="90" t="s">
        <v>107</v>
      </c>
      <c r="F4" s="90"/>
      <c r="G4" s="90"/>
      <c r="H4" s="90"/>
      <c r="I4" s="90"/>
      <c r="J4" s="90"/>
      <c r="K4" s="107"/>
    </row>
    <row r="5" spans="1:11" ht="20.25" customHeight="1">
      <c r="A5" s="91" t="s">
        <v>60</v>
      </c>
      <c r="B5" s="13"/>
      <c r="C5" s="13"/>
      <c r="D5" s="12" t="s">
        <v>61</v>
      </c>
      <c r="E5" s="92" t="s">
        <v>53</v>
      </c>
      <c r="F5" s="93" t="s">
        <v>108</v>
      </c>
      <c r="G5" s="93"/>
      <c r="H5" s="93"/>
      <c r="I5" s="93" t="s">
        <v>109</v>
      </c>
      <c r="J5" s="93"/>
      <c r="K5" s="108"/>
    </row>
    <row r="6" spans="1:11" ht="20.25" customHeight="1">
      <c r="A6" s="94" t="s">
        <v>63</v>
      </c>
      <c r="B6" s="95" t="s">
        <v>64</v>
      </c>
      <c r="C6" s="95" t="s">
        <v>65</v>
      </c>
      <c r="D6" s="96"/>
      <c r="E6" s="97"/>
      <c r="F6" s="96" t="s">
        <v>62</v>
      </c>
      <c r="G6" s="98" t="s">
        <v>100</v>
      </c>
      <c r="H6" s="98" t="s">
        <v>101</v>
      </c>
      <c r="I6" s="96" t="s">
        <v>62</v>
      </c>
      <c r="J6" s="98" t="s">
        <v>100</v>
      </c>
      <c r="K6" s="109" t="s">
        <v>101</v>
      </c>
    </row>
    <row r="7" spans="1:11" ht="20.25" customHeight="1">
      <c r="A7" s="99"/>
      <c r="B7" s="100"/>
      <c r="C7" s="100"/>
      <c r="D7" s="101" t="s">
        <v>53</v>
      </c>
      <c r="E7" s="64">
        <f>SUM(F7+I7)</f>
        <v>1882.48</v>
      </c>
      <c r="F7" s="64">
        <f>SUM(G7:H7)</f>
        <v>1872.48</v>
      </c>
      <c r="G7" s="64">
        <f>SUM(G9+G12+G15+G21)</f>
        <v>366.79</v>
      </c>
      <c r="H7" s="64">
        <v>1505.69</v>
      </c>
      <c r="I7" s="110">
        <f>SUM(I18)</f>
        <v>10</v>
      </c>
      <c r="J7" s="110">
        <f aca="true" t="shared" si="0" ref="I7:K7">SUM(J18)</f>
        <v>0</v>
      </c>
      <c r="K7" s="111">
        <f t="shared" si="0"/>
        <v>10</v>
      </c>
    </row>
    <row r="8" spans="1:11" ht="18.75" customHeight="1">
      <c r="A8" s="102" t="s">
        <v>66</v>
      </c>
      <c r="B8" s="44"/>
      <c r="C8" s="44" t="s">
        <v>52</v>
      </c>
      <c r="D8" s="44" t="s">
        <v>67</v>
      </c>
      <c r="E8" s="64">
        <f>SUM(F8)</f>
        <v>1811.16</v>
      </c>
      <c r="F8" s="64">
        <f aca="true" t="shared" si="1" ref="F8:F23">SUM(G8:H8)</f>
        <v>1811.16</v>
      </c>
      <c r="G8" s="64">
        <v>305.47</v>
      </c>
      <c r="H8" s="64">
        <v>1505.69</v>
      </c>
      <c r="I8" s="112">
        <v>0</v>
      </c>
      <c r="J8" s="112">
        <v>0</v>
      </c>
      <c r="K8" s="113">
        <v>0</v>
      </c>
    </row>
    <row r="9" spans="1:11" ht="18.75" customHeight="1">
      <c r="A9" s="102" t="s">
        <v>68</v>
      </c>
      <c r="B9" s="44"/>
      <c r="C9" s="44" t="s">
        <v>52</v>
      </c>
      <c r="D9" s="44" t="s">
        <v>69</v>
      </c>
      <c r="E9" s="64">
        <f aca="true" t="shared" si="2" ref="E9:E23">SUM(F9)</f>
        <v>1811.16</v>
      </c>
      <c r="F9" s="64">
        <f t="shared" si="1"/>
        <v>1811.16</v>
      </c>
      <c r="G9" s="64">
        <v>305.47</v>
      </c>
      <c r="H9" s="64">
        <v>1505.69</v>
      </c>
      <c r="I9" s="112">
        <v>0</v>
      </c>
      <c r="J9" s="112">
        <v>0</v>
      </c>
      <c r="K9" s="113">
        <v>0</v>
      </c>
    </row>
    <row r="10" spans="1:11" ht="18.75" customHeight="1">
      <c r="A10" s="102" t="s">
        <v>70</v>
      </c>
      <c r="B10" s="44"/>
      <c r="C10" s="44" t="s">
        <v>52</v>
      </c>
      <c r="D10" s="44" t="s">
        <v>71</v>
      </c>
      <c r="E10" s="64">
        <f t="shared" si="2"/>
        <v>305.47</v>
      </c>
      <c r="F10" s="64">
        <f t="shared" si="1"/>
        <v>305.47</v>
      </c>
      <c r="G10" s="64">
        <v>305.47</v>
      </c>
      <c r="H10" s="64">
        <v>0</v>
      </c>
      <c r="I10" s="112">
        <v>0</v>
      </c>
      <c r="J10" s="112">
        <v>0</v>
      </c>
      <c r="K10" s="113">
        <v>0</v>
      </c>
    </row>
    <row r="11" spans="1:11" ht="18.75" customHeight="1">
      <c r="A11" s="102" t="s">
        <v>72</v>
      </c>
      <c r="B11" s="44"/>
      <c r="C11" s="44" t="s">
        <v>52</v>
      </c>
      <c r="D11" s="44" t="s">
        <v>73</v>
      </c>
      <c r="E11" s="64">
        <f t="shared" si="2"/>
        <v>1505.69</v>
      </c>
      <c r="F11" s="64">
        <f t="shared" si="1"/>
        <v>1505.69</v>
      </c>
      <c r="G11" s="64">
        <v>0</v>
      </c>
      <c r="H11" s="64">
        <v>1505.69</v>
      </c>
      <c r="I11" s="112">
        <v>0</v>
      </c>
      <c r="J11" s="112">
        <v>0</v>
      </c>
      <c r="K11" s="113">
        <v>0</v>
      </c>
    </row>
    <row r="12" spans="1:11" ht="18.75" customHeight="1">
      <c r="A12" s="102" t="s">
        <v>74</v>
      </c>
      <c r="B12" s="44"/>
      <c r="C12" s="44" t="s">
        <v>52</v>
      </c>
      <c r="D12" s="44" t="s">
        <v>75</v>
      </c>
      <c r="E12" s="64">
        <f t="shared" si="2"/>
        <v>24.52</v>
      </c>
      <c r="F12" s="64">
        <f t="shared" si="1"/>
        <v>24.52</v>
      </c>
      <c r="G12" s="64">
        <v>24.52</v>
      </c>
      <c r="H12" s="64">
        <v>0</v>
      </c>
      <c r="I12" s="112">
        <v>0</v>
      </c>
      <c r="J12" s="112">
        <v>0</v>
      </c>
      <c r="K12" s="113">
        <v>0</v>
      </c>
    </row>
    <row r="13" spans="1:11" ht="18.75" customHeight="1">
      <c r="A13" s="102" t="s">
        <v>76</v>
      </c>
      <c r="B13" s="44"/>
      <c r="C13" s="44" t="s">
        <v>52</v>
      </c>
      <c r="D13" s="44" t="s">
        <v>77</v>
      </c>
      <c r="E13" s="64">
        <f t="shared" si="2"/>
        <v>24.52</v>
      </c>
      <c r="F13" s="64">
        <f t="shared" si="1"/>
        <v>24.52</v>
      </c>
      <c r="G13" s="64">
        <v>24.52</v>
      </c>
      <c r="H13" s="64">
        <v>0</v>
      </c>
      <c r="I13" s="112">
        <v>0</v>
      </c>
      <c r="J13" s="112">
        <v>0</v>
      </c>
      <c r="K13" s="113">
        <v>0</v>
      </c>
    </row>
    <row r="14" spans="1:11" ht="18.75" customHeight="1">
      <c r="A14" s="102" t="s">
        <v>78</v>
      </c>
      <c r="B14" s="44"/>
      <c r="C14" s="44" t="s">
        <v>52</v>
      </c>
      <c r="D14" s="44" t="s">
        <v>79</v>
      </c>
      <c r="E14" s="64">
        <f t="shared" si="2"/>
        <v>24.52</v>
      </c>
      <c r="F14" s="64">
        <f t="shared" si="1"/>
        <v>24.52</v>
      </c>
      <c r="G14" s="64">
        <v>24.52</v>
      </c>
      <c r="H14" s="64">
        <v>0</v>
      </c>
      <c r="I14" s="112">
        <v>0</v>
      </c>
      <c r="J14" s="112">
        <v>0</v>
      </c>
      <c r="K14" s="113">
        <v>0</v>
      </c>
    </row>
    <row r="15" spans="1:11" ht="18.75" customHeight="1">
      <c r="A15" s="102" t="s">
        <v>80</v>
      </c>
      <c r="B15" s="44"/>
      <c r="C15" s="44" t="s">
        <v>52</v>
      </c>
      <c r="D15" s="44" t="s">
        <v>81</v>
      </c>
      <c r="E15" s="64">
        <f t="shared" si="2"/>
        <v>6.3</v>
      </c>
      <c r="F15" s="64">
        <f t="shared" si="1"/>
        <v>6.3</v>
      </c>
      <c r="G15" s="64">
        <v>6.3</v>
      </c>
      <c r="H15" s="64">
        <v>0</v>
      </c>
      <c r="I15" s="112">
        <v>0</v>
      </c>
      <c r="J15" s="112">
        <v>0</v>
      </c>
      <c r="K15" s="113">
        <v>0</v>
      </c>
    </row>
    <row r="16" spans="1:11" ht="18.75" customHeight="1">
      <c r="A16" s="102" t="s">
        <v>82</v>
      </c>
      <c r="B16" s="44"/>
      <c r="C16" s="44" t="s">
        <v>52</v>
      </c>
      <c r="D16" s="44" t="s">
        <v>83</v>
      </c>
      <c r="E16" s="64">
        <f t="shared" si="2"/>
        <v>6.3</v>
      </c>
      <c r="F16" s="64">
        <f t="shared" si="1"/>
        <v>6.3</v>
      </c>
      <c r="G16" s="64">
        <v>6.3</v>
      </c>
      <c r="H16" s="64">
        <v>0</v>
      </c>
      <c r="I16" s="112">
        <v>0</v>
      </c>
      <c r="J16" s="112">
        <v>0</v>
      </c>
      <c r="K16" s="113">
        <v>0</v>
      </c>
    </row>
    <row r="17" spans="1:11" s="83" customFormat="1" ht="18.75" customHeight="1">
      <c r="A17" s="102" t="s">
        <v>84</v>
      </c>
      <c r="B17" s="44"/>
      <c r="C17" s="44" t="s">
        <v>52</v>
      </c>
      <c r="D17" s="44" t="s">
        <v>85</v>
      </c>
      <c r="E17" s="64">
        <f t="shared" si="2"/>
        <v>6.3</v>
      </c>
      <c r="F17" s="64">
        <f t="shared" si="1"/>
        <v>6.3</v>
      </c>
      <c r="G17" s="64">
        <v>6.3</v>
      </c>
      <c r="H17" s="64">
        <v>0</v>
      </c>
      <c r="I17" s="112">
        <v>0</v>
      </c>
      <c r="J17" s="112">
        <v>0</v>
      </c>
      <c r="K17" s="113">
        <v>0</v>
      </c>
    </row>
    <row r="18" spans="1:11" ht="18.75" customHeight="1">
      <c r="A18" s="102" t="s">
        <v>86</v>
      </c>
      <c r="B18" s="44"/>
      <c r="C18" s="44" t="s">
        <v>52</v>
      </c>
      <c r="D18" s="44" t="s">
        <v>87</v>
      </c>
      <c r="E18" s="64">
        <f aca="true" t="shared" si="3" ref="E18:E20">SUM(I18)</f>
        <v>10</v>
      </c>
      <c r="F18" s="64">
        <f t="shared" si="1"/>
        <v>0</v>
      </c>
      <c r="G18" s="64">
        <v>0</v>
      </c>
      <c r="H18" s="64">
        <v>0</v>
      </c>
      <c r="I18" s="114">
        <v>10</v>
      </c>
      <c r="J18" s="112">
        <v>0</v>
      </c>
      <c r="K18" s="115">
        <v>10</v>
      </c>
    </row>
    <row r="19" spans="1:11" ht="18.75" customHeight="1">
      <c r="A19" s="102" t="s">
        <v>88</v>
      </c>
      <c r="B19" s="44"/>
      <c r="C19" s="44" t="s">
        <v>52</v>
      </c>
      <c r="D19" s="44" t="s">
        <v>89</v>
      </c>
      <c r="E19" s="64">
        <f t="shared" si="3"/>
        <v>10</v>
      </c>
      <c r="F19" s="64">
        <f t="shared" si="1"/>
        <v>0</v>
      </c>
      <c r="G19" s="64">
        <v>0</v>
      </c>
      <c r="H19" s="64">
        <v>0</v>
      </c>
      <c r="I19" s="114">
        <v>10</v>
      </c>
      <c r="J19" s="112">
        <v>0</v>
      </c>
      <c r="K19" s="115">
        <v>10</v>
      </c>
    </row>
    <row r="20" spans="1:11" ht="18.75" customHeight="1">
      <c r="A20" s="102" t="s">
        <v>90</v>
      </c>
      <c r="B20" s="44"/>
      <c r="C20" s="44" t="s">
        <v>52</v>
      </c>
      <c r="D20" s="44" t="s">
        <v>91</v>
      </c>
      <c r="E20" s="64">
        <f t="shared" si="3"/>
        <v>10</v>
      </c>
      <c r="F20" s="64">
        <f t="shared" si="1"/>
        <v>0</v>
      </c>
      <c r="G20" s="64">
        <v>0</v>
      </c>
      <c r="H20" s="64">
        <v>0</v>
      </c>
      <c r="I20" s="114">
        <v>10</v>
      </c>
      <c r="J20" s="112">
        <v>0</v>
      </c>
      <c r="K20" s="115">
        <v>10</v>
      </c>
    </row>
    <row r="21" spans="1:11" ht="18.75" customHeight="1">
      <c r="A21" s="102" t="s">
        <v>92</v>
      </c>
      <c r="B21" s="44"/>
      <c r="C21" s="44" t="s">
        <v>52</v>
      </c>
      <c r="D21" s="44" t="s">
        <v>93</v>
      </c>
      <c r="E21" s="64">
        <f t="shared" si="2"/>
        <v>30.5</v>
      </c>
      <c r="F21" s="64">
        <f t="shared" si="1"/>
        <v>30.5</v>
      </c>
      <c r="G21" s="64">
        <v>30.5</v>
      </c>
      <c r="H21" s="64">
        <v>0</v>
      </c>
      <c r="I21" s="112">
        <v>0</v>
      </c>
      <c r="J21" s="112">
        <v>0</v>
      </c>
      <c r="K21" s="113">
        <v>0</v>
      </c>
    </row>
    <row r="22" spans="1:11" ht="18.75" customHeight="1">
      <c r="A22" s="102" t="s">
        <v>94</v>
      </c>
      <c r="B22" s="44"/>
      <c r="C22" s="44" t="s">
        <v>52</v>
      </c>
      <c r="D22" s="44" t="s">
        <v>95</v>
      </c>
      <c r="E22" s="64">
        <f t="shared" si="2"/>
        <v>30.5</v>
      </c>
      <c r="F22" s="64">
        <f t="shared" si="1"/>
        <v>30.5</v>
      </c>
      <c r="G22" s="64">
        <v>30.5</v>
      </c>
      <c r="H22" s="64">
        <v>0</v>
      </c>
      <c r="I22" s="112">
        <v>0</v>
      </c>
      <c r="J22" s="112">
        <v>0</v>
      </c>
      <c r="K22" s="113">
        <v>0</v>
      </c>
    </row>
    <row r="23" spans="1:11" ht="18.75" customHeight="1">
      <c r="A23" s="103" t="s">
        <v>96</v>
      </c>
      <c r="B23" s="104"/>
      <c r="C23" s="104" t="s">
        <v>52</v>
      </c>
      <c r="D23" s="104" t="s">
        <v>97</v>
      </c>
      <c r="E23" s="65">
        <f t="shared" si="2"/>
        <v>30.5</v>
      </c>
      <c r="F23" s="65">
        <f t="shared" si="1"/>
        <v>30.5</v>
      </c>
      <c r="G23" s="65">
        <v>30.5</v>
      </c>
      <c r="H23" s="65">
        <v>0</v>
      </c>
      <c r="I23" s="116">
        <v>0</v>
      </c>
      <c r="J23" s="116">
        <v>0</v>
      </c>
      <c r="K23" s="117">
        <v>0</v>
      </c>
    </row>
  </sheetData>
  <sheetProtection/>
  <mergeCells count="22">
    <mergeCell ref="A2:K2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6:A7"/>
    <mergeCell ref="B6:B7"/>
    <mergeCell ref="C6:C7"/>
    <mergeCell ref="D5:D6"/>
    <mergeCell ref="E5:E6"/>
  </mergeCells>
  <printOptions horizontalCentered="1"/>
  <pageMargins left="0.47" right="0.31" top="0.49" bottom="0.51" header="0.2" footer="0.31"/>
  <pageSetup firstPageNumber="39" useFirstPageNumber="1" fitToHeight="18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A3" sqref="A3"/>
    </sheetView>
  </sheetViews>
  <sheetFormatPr defaultColWidth="8.75390625" defaultRowHeight="14.25"/>
  <cols>
    <col min="1" max="3" width="2.25390625" style="0" customWidth="1"/>
    <col min="4" max="4" width="21.75390625" style="0" customWidth="1"/>
    <col min="5" max="5" width="12.125" style="0" customWidth="1"/>
    <col min="6" max="7" width="10.50390625" style="0" customWidth="1"/>
    <col min="8" max="8" width="11.625" style="0" customWidth="1"/>
    <col min="9" max="9" width="10.50390625" style="0" customWidth="1"/>
    <col min="10" max="10" width="7.375" style="0" customWidth="1"/>
    <col min="11" max="11" width="10.50390625" style="0" customWidth="1"/>
    <col min="12" max="12" width="8.125" style="0" customWidth="1"/>
    <col min="13" max="13" width="10.50390625" style="0" customWidth="1"/>
  </cols>
  <sheetData>
    <row r="1" spans="4:13" ht="21.75" customHeight="1">
      <c r="D1" s="30"/>
      <c r="E1" s="30"/>
      <c r="F1" s="30"/>
      <c r="G1" s="30"/>
      <c r="H1" s="30"/>
      <c r="I1" s="30"/>
      <c r="J1" s="30"/>
      <c r="K1" s="30"/>
      <c r="L1" s="30"/>
      <c r="M1" s="45" t="s">
        <v>110</v>
      </c>
    </row>
    <row r="2" spans="1:13" ht="42" customHeight="1">
      <c r="A2" s="31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1.75" customHeight="1">
      <c r="A3" s="9" t="s">
        <v>2</v>
      </c>
      <c r="B3" s="2"/>
      <c r="C3" s="2"/>
      <c r="D3" s="32"/>
      <c r="E3" s="32"/>
      <c r="F3" s="32"/>
      <c r="G3" s="32"/>
      <c r="H3" s="32"/>
      <c r="I3" s="32"/>
      <c r="J3" s="32"/>
      <c r="K3" s="32"/>
      <c r="L3" s="32"/>
      <c r="M3" s="45" t="s">
        <v>3</v>
      </c>
    </row>
    <row r="4" spans="1:13" ht="22.5" customHeight="1">
      <c r="A4" s="33" t="s">
        <v>6</v>
      </c>
      <c r="B4" s="34"/>
      <c r="C4" s="34"/>
      <c r="D4" s="35"/>
      <c r="E4" s="36" t="s">
        <v>53</v>
      </c>
      <c r="F4" s="37" t="s">
        <v>112</v>
      </c>
      <c r="G4" s="37" t="s">
        <v>113</v>
      </c>
      <c r="H4" s="37" t="s">
        <v>114</v>
      </c>
      <c r="I4" s="37" t="s">
        <v>115</v>
      </c>
      <c r="J4" s="37" t="s">
        <v>116</v>
      </c>
      <c r="K4" s="37" t="s">
        <v>117</v>
      </c>
      <c r="L4" s="37" t="s">
        <v>118</v>
      </c>
      <c r="M4" s="37" t="s">
        <v>119</v>
      </c>
    </row>
    <row r="5" spans="1:13" s="73" customFormat="1" ht="69" customHeight="1">
      <c r="A5" s="11" t="s">
        <v>60</v>
      </c>
      <c r="B5" s="53"/>
      <c r="C5" s="54"/>
      <c r="D5" s="36" t="s">
        <v>61</v>
      </c>
      <c r="E5" s="41"/>
      <c r="F5" s="37"/>
      <c r="G5" s="37"/>
      <c r="H5" s="37"/>
      <c r="I5" s="37"/>
      <c r="J5" s="37"/>
      <c r="K5" s="37"/>
      <c r="L5" s="37"/>
      <c r="M5" s="37"/>
    </row>
    <row r="6" spans="1:13" s="74" customFormat="1" ht="25.5" customHeight="1">
      <c r="A6" s="75" t="s">
        <v>63</v>
      </c>
      <c r="B6" s="75" t="s">
        <v>64</v>
      </c>
      <c r="C6" s="75" t="s">
        <v>65</v>
      </c>
      <c r="D6" s="75" t="s">
        <v>53</v>
      </c>
      <c r="E6" s="76">
        <f>SUM(F6:M6)</f>
        <v>255.82999999999998</v>
      </c>
      <c r="F6" s="76">
        <f aca="true" t="shared" si="0" ref="F6:M6">SUM(F7+F10)</f>
        <v>68.85</v>
      </c>
      <c r="G6" s="77">
        <f t="shared" si="0"/>
        <v>68</v>
      </c>
      <c r="H6" s="76">
        <f t="shared" si="0"/>
        <v>112.42</v>
      </c>
      <c r="I6" s="76">
        <f t="shared" si="0"/>
        <v>6.3</v>
      </c>
      <c r="J6" s="79" t="s">
        <v>120</v>
      </c>
      <c r="K6" s="76">
        <f t="shared" si="0"/>
        <v>0.26</v>
      </c>
      <c r="L6" s="76">
        <f t="shared" si="0"/>
        <v>0</v>
      </c>
      <c r="M6" s="76">
        <f t="shared" si="0"/>
        <v>0</v>
      </c>
    </row>
    <row r="7" spans="1:13" ht="18.75" customHeight="1">
      <c r="A7" s="78" t="s">
        <v>66</v>
      </c>
      <c r="B7" s="58"/>
      <c r="C7" s="58" t="s">
        <v>52</v>
      </c>
      <c r="D7" s="58" t="s">
        <v>67</v>
      </c>
      <c r="E7" s="59">
        <v>249.53</v>
      </c>
      <c r="F7" s="59">
        <v>68.85</v>
      </c>
      <c r="G7" s="59">
        <v>68</v>
      </c>
      <c r="H7" s="59">
        <v>112.42</v>
      </c>
      <c r="I7" s="59">
        <v>0</v>
      </c>
      <c r="J7" s="79" t="s">
        <v>120</v>
      </c>
      <c r="K7" s="59">
        <v>0.26</v>
      </c>
      <c r="L7" s="59">
        <v>0</v>
      </c>
      <c r="M7" s="59">
        <v>0</v>
      </c>
    </row>
    <row r="8" spans="1:13" ht="18.75" customHeight="1">
      <c r="A8" s="78" t="s">
        <v>68</v>
      </c>
      <c r="B8" s="58"/>
      <c r="C8" s="58" t="s">
        <v>52</v>
      </c>
      <c r="D8" s="58" t="s">
        <v>69</v>
      </c>
      <c r="E8" s="59">
        <v>249.53</v>
      </c>
      <c r="F8" s="59">
        <v>68.85</v>
      </c>
      <c r="G8" s="59">
        <v>68</v>
      </c>
      <c r="H8" s="59">
        <v>112.42</v>
      </c>
      <c r="I8" s="59">
        <v>0</v>
      </c>
      <c r="J8" s="79" t="s">
        <v>120</v>
      </c>
      <c r="K8" s="59">
        <v>0.26</v>
      </c>
      <c r="L8" s="59">
        <v>0</v>
      </c>
      <c r="M8" s="59">
        <v>0</v>
      </c>
    </row>
    <row r="9" spans="1:13" ht="18.75" customHeight="1">
      <c r="A9" s="78" t="s">
        <v>70</v>
      </c>
      <c r="B9" s="58"/>
      <c r="C9" s="58" t="s">
        <v>52</v>
      </c>
      <c r="D9" s="58" t="s">
        <v>71</v>
      </c>
      <c r="E9" s="59">
        <v>249.53</v>
      </c>
      <c r="F9" s="59">
        <v>68.85</v>
      </c>
      <c r="G9" s="59">
        <v>68</v>
      </c>
      <c r="H9" s="59">
        <v>112.42</v>
      </c>
      <c r="I9" s="59">
        <v>0</v>
      </c>
      <c r="J9" s="79" t="s">
        <v>120</v>
      </c>
      <c r="K9" s="59">
        <v>0.26</v>
      </c>
      <c r="L9" s="59">
        <v>0</v>
      </c>
      <c r="M9" s="59">
        <v>0</v>
      </c>
    </row>
    <row r="10" spans="1:13" ht="18.75" customHeight="1">
      <c r="A10" s="78" t="s">
        <v>80</v>
      </c>
      <c r="B10" s="58"/>
      <c r="C10" s="58" t="s">
        <v>52</v>
      </c>
      <c r="D10" s="58" t="s">
        <v>81</v>
      </c>
      <c r="E10" s="59">
        <v>6.3</v>
      </c>
      <c r="F10" s="59">
        <v>0</v>
      </c>
      <c r="G10" s="59">
        <v>0</v>
      </c>
      <c r="H10" s="59">
        <v>0</v>
      </c>
      <c r="I10" s="59">
        <v>6.3</v>
      </c>
      <c r="J10" s="79" t="s">
        <v>120</v>
      </c>
      <c r="K10" s="59">
        <v>0</v>
      </c>
      <c r="L10" s="59">
        <v>0</v>
      </c>
      <c r="M10" s="59">
        <v>0</v>
      </c>
    </row>
    <row r="11" spans="1:13" ht="18.75" customHeight="1">
      <c r="A11" s="78" t="s">
        <v>82</v>
      </c>
      <c r="B11" s="58"/>
      <c r="C11" s="58" t="s">
        <v>52</v>
      </c>
      <c r="D11" s="58" t="s">
        <v>83</v>
      </c>
      <c r="E11" s="59">
        <v>6.3</v>
      </c>
      <c r="F11" s="59">
        <v>0</v>
      </c>
      <c r="G11" s="59">
        <v>0</v>
      </c>
      <c r="H11" s="59">
        <v>0</v>
      </c>
      <c r="I11" s="59">
        <v>6.3</v>
      </c>
      <c r="J11" s="79" t="s">
        <v>120</v>
      </c>
      <c r="K11" s="59">
        <v>0</v>
      </c>
      <c r="L11" s="59">
        <v>0</v>
      </c>
      <c r="M11" s="59">
        <v>0</v>
      </c>
    </row>
    <row r="12" spans="1:13" ht="18.75" customHeight="1">
      <c r="A12" s="78" t="s">
        <v>84</v>
      </c>
      <c r="B12" s="58"/>
      <c r="C12" s="58" t="s">
        <v>52</v>
      </c>
      <c r="D12" s="58" t="s">
        <v>85</v>
      </c>
      <c r="E12" s="59">
        <v>6.3</v>
      </c>
      <c r="F12" s="59">
        <v>0</v>
      </c>
      <c r="G12" s="59">
        <v>0</v>
      </c>
      <c r="H12" s="59">
        <v>0</v>
      </c>
      <c r="I12" s="59">
        <v>6.3</v>
      </c>
      <c r="J12" s="79" t="s">
        <v>120</v>
      </c>
      <c r="K12" s="59">
        <v>0</v>
      </c>
      <c r="L12" s="59">
        <v>0</v>
      </c>
      <c r="M12" s="59">
        <v>0</v>
      </c>
    </row>
  </sheetData>
  <sheetProtection/>
  <mergeCells count="18">
    <mergeCell ref="A2:M2"/>
    <mergeCell ref="A4:D4"/>
    <mergeCell ref="A5:C5"/>
    <mergeCell ref="A7:C7"/>
    <mergeCell ref="A8:C8"/>
    <mergeCell ref="A9:C9"/>
    <mergeCell ref="A10:C10"/>
    <mergeCell ref="A11:C11"/>
    <mergeCell ref="A12:C12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1" right="0.71" top="0.64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"/>
  <sheetViews>
    <sheetView showGridLines="0" workbookViewId="0" topLeftCell="A1">
      <selection activeCell="F13" sqref="F13"/>
    </sheetView>
  </sheetViews>
  <sheetFormatPr defaultColWidth="8.75390625" defaultRowHeight="14.25"/>
  <cols>
    <col min="1" max="3" width="2.625" style="0" customWidth="1"/>
    <col min="4" max="4" width="10.00390625" style="0" customWidth="1"/>
    <col min="5" max="26" width="6.75390625" style="0" customWidth="1"/>
  </cols>
  <sheetData>
    <row r="1" spans="4:26" ht="21.75" customHeight="1"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66" t="s">
        <v>121</v>
      </c>
    </row>
    <row r="2" spans="1:26" ht="42" customHeight="1">
      <c r="A2" s="31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2" customFormat="1" ht="21.75" customHeight="1">
      <c r="A3" s="9" t="s">
        <v>2</v>
      </c>
      <c r="B3" s="9"/>
      <c r="D3" s="32"/>
      <c r="E3" s="32"/>
      <c r="F3" s="32"/>
      <c r="G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67" t="s">
        <v>3</v>
      </c>
      <c r="Z3" s="67"/>
    </row>
    <row r="4" spans="1:26" s="2" customFormat="1" ht="18" customHeight="1">
      <c r="A4" s="47" t="s">
        <v>6</v>
      </c>
      <c r="B4" s="48"/>
      <c r="C4" s="48"/>
      <c r="D4" s="49"/>
      <c r="E4" s="50" t="s">
        <v>53</v>
      </c>
      <c r="F4" s="51" t="s">
        <v>123</v>
      </c>
      <c r="G4" s="51" t="s">
        <v>124</v>
      </c>
      <c r="H4" s="51" t="s">
        <v>125</v>
      </c>
      <c r="I4" s="51" t="s">
        <v>126</v>
      </c>
      <c r="J4" s="51" t="s">
        <v>127</v>
      </c>
      <c r="K4" s="51" t="s">
        <v>128</v>
      </c>
      <c r="L4" s="51" t="s">
        <v>129</v>
      </c>
      <c r="M4" s="51" t="s">
        <v>130</v>
      </c>
      <c r="N4" s="51" t="s">
        <v>131</v>
      </c>
      <c r="O4" s="51" t="s">
        <v>132</v>
      </c>
      <c r="P4" s="51" t="s">
        <v>133</v>
      </c>
      <c r="Q4" s="51" t="s">
        <v>134</v>
      </c>
      <c r="R4" s="51" t="s">
        <v>135</v>
      </c>
      <c r="S4" s="51" t="s">
        <v>136</v>
      </c>
      <c r="T4" s="51" t="s">
        <v>137</v>
      </c>
      <c r="U4" s="51" t="s">
        <v>138</v>
      </c>
      <c r="V4" s="51" t="s">
        <v>139</v>
      </c>
      <c r="W4" s="51" t="s">
        <v>140</v>
      </c>
      <c r="X4" s="51" t="s">
        <v>141</v>
      </c>
      <c r="Y4" s="51" t="s">
        <v>142</v>
      </c>
      <c r="Z4" s="68" t="s">
        <v>143</v>
      </c>
    </row>
    <row r="5" spans="1:26" s="29" customFormat="1" ht="74.25" customHeight="1">
      <c r="A5" s="52" t="s">
        <v>60</v>
      </c>
      <c r="B5" s="53"/>
      <c r="C5" s="54"/>
      <c r="D5" s="36" t="s">
        <v>61</v>
      </c>
      <c r="E5" s="4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69"/>
    </row>
    <row r="6" spans="1:26" s="2" customFormat="1" ht="25.5" customHeight="1">
      <c r="A6" s="55" t="s">
        <v>63</v>
      </c>
      <c r="B6" s="12" t="s">
        <v>64</v>
      </c>
      <c r="C6" s="12" t="s">
        <v>65</v>
      </c>
      <c r="D6" s="12" t="s">
        <v>53</v>
      </c>
      <c r="E6" s="56">
        <f aca="true" t="shared" si="0" ref="E6:E9">SUM(F6:Z6)</f>
        <v>29</v>
      </c>
      <c r="F6" s="56">
        <f>SUM(F7)</f>
        <v>3.24</v>
      </c>
      <c r="G6" s="56">
        <f aca="true" t="shared" si="1" ref="G6:Z6">SUM(G7)</f>
        <v>0.67</v>
      </c>
      <c r="H6" s="56">
        <f t="shared" si="1"/>
        <v>4.7</v>
      </c>
      <c r="I6" s="56">
        <f t="shared" si="1"/>
        <v>0.05</v>
      </c>
      <c r="J6" s="56">
        <f t="shared" si="1"/>
        <v>0</v>
      </c>
      <c r="K6" s="56">
        <f t="shared" si="1"/>
        <v>0</v>
      </c>
      <c r="L6" s="56">
        <f t="shared" si="1"/>
        <v>1.58</v>
      </c>
      <c r="M6" s="56">
        <f t="shared" si="1"/>
        <v>0</v>
      </c>
      <c r="N6" s="56">
        <f t="shared" si="1"/>
        <v>0</v>
      </c>
      <c r="O6" s="56">
        <f t="shared" si="1"/>
        <v>0.92</v>
      </c>
      <c r="P6" s="56">
        <f t="shared" si="1"/>
        <v>0.07</v>
      </c>
      <c r="Q6" s="56">
        <f t="shared" si="1"/>
        <v>0</v>
      </c>
      <c r="R6" s="56">
        <f t="shared" si="1"/>
        <v>0</v>
      </c>
      <c r="S6" s="56">
        <f t="shared" si="1"/>
        <v>0.8</v>
      </c>
      <c r="T6" s="56">
        <f t="shared" si="1"/>
        <v>0.78</v>
      </c>
      <c r="U6" s="56">
        <f t="shared" si="1"/>
        <v>0</v>
      </c>
      <c r="V6" s="56">
        <f t="shared" si="1"/>
        <v>2.94</v>
      </c>
      <c r="W6" s="56">
        <f t="shared" si="1"/>
        <v>0</v>
      </c>
      <c r="X6" s="56">
        <f t="shared" si="1"/>
        <v>0</v>
      </c>
      <c r="Y6" s="56">
        <f t="shared" si="1"/>
        <v>0</v>
      </c>
      <c r="Z6" s="70">
        <f t="shared" si="1"/>
        <v>13.25</v>
      </c>
    </row>
    <row r="7" spans="1:26" s="2" customFormat="1" ht="18.75" customHeight="1">
      <c r="A7" s="57" t="s">
        <v>66</v>
      </c>
      <c r="B7" s="58"/>
      <c r="C7" s="58"/>
      <c r="D7" s="59">
        <f aca="true" t="shared" si="2" ref="D7:D9">SUM(E7)</f>
        <v>29</v>
      </c>
      <c r="E7" s="56">
        <f t="shared" si="0"/>
        <v>29</v>
      </c>
      <c r="F7" s="59">
        <v>3.24</v>
      </c>
      <c r="G7" s="59">
        <v>0.67</v>
      </c>
      <c r="H7" s="59">
        <v>4.7</v>
      </c>
      <c r="I7" s="59">
        <v>0.05</v>
      </c>
      <c r="J7" s="64">
        <v>0</v>
      </c>
      <c r="K7" s="64">
        <v>0</v>
      </c>
      <c r="L7" s="59">
        <v>1.58</v>
      </c>
      <c r="M7" s="64">
        <v>0</v>
      </c>
      <c r="N7" s="64">
        <v>0</v>
      </c>
      <c r="O7" s="59">
        <v>0.92</v>
      </c>
      <c r="P7" s="59">
        <v>0.07</v>
      </c>
      <c r="Q7" s="64">
        <v>0</v>
      </c>
      <c r="R7" s="64">
        <v>0</v>
      </c>
      <c r="S7" s="59">
        <v>0.8</v>
      </c>
      <c r="T7" s="59">
        <v>0.78</v>
      </c>
      <c r="U7" s="64">
        <v>0</v>
      </c>
      <c r="V7" s="59">
        <v>2.94</v>
      </c>
      <c r="W7" s="64">
        <v>0</v>
      </c>
      <c r="X7" s="64">
        <v>0</v>
      </c>
      <c r="Y7" s="64">
        <v>0</v>
      </c>
      <c r="Z7" s="71">
        <v>13.25</v>
      </c>
    </row>
    <row r="8" spans="1:26" s="2" customFormat="1" ht="18.75" customHeight="1">
      <c r="A8" s="57" t="s">
        <v>68</v>
      </c>
      <c r="B8" s="58"/>
      <c r="C8" s="58"/>
      <c r="D8" s="59">
        <f t="shared" si="2"/>
        <v>29</v>
      </c>
      <c r="E8" s="56">
        <f t="shared" si="0"/>
        <v>29</v>
      </c>
      <c r="F8" s="59">
        <v>3.24</v>
      </c>
      <c r="G8" s="59">
        <v>0.67</v>
      </c>
      <c r="H8" s="59">
        <v>4.7</v>
      </c>
      <c r="I8" s="59">
        <v>0.05</v>
      </c>
      <c r="J8" s="64">
        <v>0</v>
      </c>
      <c r="K8" s="64">
        <v>0</v>
      </c>
      <c r="L8" s="59">
        <v>1.58</v>
      </c>
      <c r="M8" s="64">
        <v>0</v>
      </c>
      <c r="N8" s="64">
        <v>0</v>
      </c>
      <c r="O8" s="59">
        <v>0.92</v>
      </c>
      <c r="P8" s="59">
        <v>0.07</v>
      </c>
      <c r="Q8" s="64">
        <v>0</v>
      </c>
      <c r="R8" s="64">
        <v>0</v>
      </c>
      <c r="S8" s="59">
        <v>0.8</v>
      </c>
      <c r="T8" s="59">
        <v>0.78</v>
      </c>
      <c r="U8" s="64">
        <v>0</v>
      </c>
      <c r="V8" s="59">
        <v>2.94</v>
      </c>
      <c r="W8" s="64">
        <v>0</v>
      </c>
      <c r="X8" s="64">
        <v>0</v>
      </c>
      <c r="Y8" s="64">
        <v>0</v>
      </c>
      <c r="Z8" s="71">
        <v>13.25</v>
      </c>
    </row>
    <row r="9" spans="1:26" s="2" customFormat="1" ht="18.75" customHeight="1">
      <c r="A9" s="60" t="s">
        <v>72</v>
      </c>
      <c r="B9" s="61"/>
      <c r="C9" s="61"/>
      <c r="D9" s="62">
        <f t="shared" si="2"/>
        <v>29</v>
      </c>
      <c r="E9" s="63">
        <f t="shared" si="0"/>
        <v>29</v>
      </c>
      <c r="F9" s="62">
        <v>3.24</v>
      </c>
      <c r="G9" s="62">
        <v>0.67</v>
      </c>
      <c r="H9" s="62">
        <v>4.7</v>
      </c>
      <c r="I9" s="62">
        <v>0.05</v>
      </c>
      <c r="J9" s="65">
        <v>0</v>
      </c>
      <c r="K9" s="65">
        <v>0</v>
      </c>
      <c r="L9" s="62">
        <v>1.58</v>
      </c>
      <c r="M9" s="65">
        <v>0</v>
      </c>
      <c r="N9" s="65">
        <v>0</v>
      </c>
      <c r="O9" s="62">
        <v>0.92</v>
      </c>
      <c r="P9" s="62">
        <v>0.07</v>
      </c>
      <c r="Q9" s="65">
        <v>0</v>
      </c>
      <c r="R9" s="65">
        <v>0</v>
      </c>
      <c r="S9" s="62">
        <v>0.8</v>
      </c>
      <c r="T9" s="62">
        <v>0.78</v>
      </c>
      <c r="U9" s="65">
        <v>0</v>
      </c>
      <c r="V9" s="62">
        <v>2.94</v>
      </c>
      <c r="W9" s="65">
        <v>0</v>
      </c>
      <c r="X9" s="65">
        <v>0</v>
      </c>
      <c r="Y9" s="65">
        <v>0</v>
      </c>
      <c r="Z9" s="72">
        <v>13.25</v>
      </c>
    </row>
  </sheetData>
  <sheetProtection/>
  <mergeCells count="29">
    <mergeCell ref="A2:Z2"/>
    <mergeCell ref="Y3:Z3"/>
    <mergeCell ref="A4:D4"/>
    <mergeCell ref="A5:C5"/>
    <mergeCell ref="A7:C7"/>
    <mergeCell ref="A8:C8"/>
    <mergeCell ref="A9:C9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/>
  <pageMargins left="0.31" right="0.31" top="0.75" bottom="0.75" header="0.31" footer="0.3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workbookViewId="0" topLeftCell="A1">
      <selection activeCell="N17" sqref="N17"/>
    </sheetView>
  </sheetViews>
  <sheetFormatPr defaultColWidth="8.75390625" defaultRowHeight="14.25"/>
  <cols>
    <col min="1" max="3" width="2.25390625" style="0" customWidth="1"/>
    <col min="4" max="4" width="21.875" style="30" customWidth="1"/>
    <col min="5" max="5" width="7.75390625" style="30" customWidth="1"/>
    <col min="6" max="6" width="5.75390625" style="30" customWidth="1"/>
    <col min="7" max="7" width="7.125" style="30" customWidth="1"/>
    <col min="8" max="8" width="5.375" style="30" customWidth="1"/>
    <col min="9" max="9" width="5.625" style="30" customWidth="1"/>
    <col min="10" max="10" width="4.875" style="30" customWidth="1"/>
    <col min="11" max="11" width="5.875" style="30" customWidth="1"/>
    <col min="12" max="12" width="5.00390625" style="30" customWidth="1"/>
    <col min="13" max="13" width="5.625" style="30" customWidth="1"/>
    <col min="14" max="14" width="8.25390625" style="30" customWidth="1"/>
    <col min="15" max="15" width="5.00390625" style="30" customWidth="1"/>
    <col min="16" max="16" width="8.25390625" style="30" customWidth="1"/>
    <col min="17" max="17" width="5.00390625" style="30" customWidth="1"/>
    <col min="18" max="18" width="6.00390625" style="30" customWidth="1"/>
    <col min="19" max="19" width="5.75390625" style="30" customWidth="1"/>
  </cols>
  <sheetData>
    <row r="1" ht="21.75" customHeight="1">
      <c r="S1" s="45" t="s">
        <v>144</v>
      </c>
    </row>
    <row r="2" spans="1:19" s="28" customFormat="1" ht="42" customHeight="1">
      <c r="A2" s="31" t="s">
        <v>145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2" customFormat="1" ht="21.75" customHeight="1">
      <c r="A3" s="9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6" t="s">
        <v>3</v>
      </c>
      <c r="S3" s="46"/>
    </row>
    <row r="4" spans="1:19" s="2" customFormat="1" ht="18" customHeight="1">
      <c r="A4" s="33" t="s">
        <v>6</v>
      </c>
      <c r="B4" s="34"/>
      <c r="C4" s="34"/>
      <c r="D4" s="35"/>
      <c r="E4" s="36" t="s">
        <v>53</v>
      </c>
      <c r="F4" s="37" t="s">
        <v>146</v>
      </c>
      <c r="G4" s="37" t="s">
        <v>147</v>
      </c>
      <c r="H4" s="37" t="s">
        <v>148</v>
      </c>
      <c r="I4" s="37" t="s">
        <v>149</v>
      </c>
      <c r="J4" s="37" t="s">
        <v>150</v>
      </c>
      <c r="K4" s="37" t="s">
        <v>151</v>
      </c>
      <c r="L4" s="37" t="s">
        <v>152</v>
      </c>
      <c r="M4" s="37" t="s">
        <v>153</v>
      </c>
      <c r="N4" s="37" t="s">
        <v>154</v>
      </c>
      <c r="O4" s="37" t="s">
        <v>155</v>
      </c>
      <c r="P4" s="37" t="s">
        <v>156</v>
      </c>
      <c r="Q4" s="37" t="s">
        <v>157</v>
      </c>
      <c r="R4" s="37" t="s">
        <v>158</v>
      </c>
      <c r="S4" s="37" t="s">
        <v>159</v>
      </c>
    </row>
    <row r="5" spans="1:19" s="29" customFormat="1" ht="74.25" customHeight="1">
      <c r="A5" s="38" t="s">
        <v>60</v>
      </c>
      <c r="B5" s="39"/>
      <c r="C5" s="40"/>
      <c r="D5" s="36" t="s">
        <v>61</v>
      </c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2" customFormat="1" ht="25.5" customHeight="1">
      <c r="A6" s="12" t="s">
        <v>63</v>
      </c>
      <c r="B6" s="12" t="s">
        <v>64</v>
      </c>
      <c r="C6" s="12" t="s">
        <v>65</v>
      </c>
      <c r="D6" s="12" t="s">
        <v>53</v>
      </c>
      <c r="E6" s="43">
        <f>SUM(E7+E10+E13)</f>
        <v>55.04</v>
      </c>
      <c r="F6" s="43">
        <v>0</v>
      </c>
      <c r="G6" s="43">
        <f>SUM(G10)</f>
        <v>24.52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0.02</v>
      </c>
      <c r="O6" s="43">
        <v>0</v>
      </c>
      <c r="P6" s="43">
        <f>SUM(P13)</f>
        <v>30.5</v>
      </c>
      <c r="Q6" s="43">
        <v>0</v>
      </c>
      <c r="R6" s="43">
        <v>0</v>
      </c>
      <c r="S6" s="43">
        <v>0</v>
      </c>
    </row>
    <row r="7" spans="1:19" s="2" customFormat="1" ht="15.75" customHeight="1">
      <c r="A7" s="44" t="s">
        <v>66</v>
      </c>
      <c r="B7" s="44"/>
      <c r="C7" s="44" t="s">
        <v>52</v>
      </c>
      <c r="D7" s="44" t="s">
        <v>67</v>
      </c>
      <c r="E7" s="43">
        <f>SUM(F7:S7)</f>
        <v>0.02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0.02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</row>
    <row r="8" spans="1:19" s="2" customFormat="1" ht="15.75" customHeight="1">
      <c r="A8" s="44" t="s">
        <v>68</v>
      </c>
      <c r="B8" s="44"/>
      <c r="C8" s="44" t="s">
        <v>52</v>
      </c>
      <c r="D8" s="44" t="s">
        <v>69</v>
      </c>
      <c r="E8" s="43">
        <f aca="true" t="shared" si="0" ref="E8:E15">SUM(F8:S8)</f>
        <v>0.02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0.02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s="2" customFormat="1" ht="15.75" customHeight="1">
      <c r="A9" s="44" t="s">
        <v>70</v>
      </c>
      <c r="B9" s="44"/>
      <c r="C9" s="44" t="s">
        <v>52</v>
      </c>
      <c r="D9" s="44" t="s">
        <v>71</v>
      </c>
      <c r="E9" s="43">
        <f t="shared" si="0"/>
        <v>0.02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0.02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s="2" customFormat="1" ht="15.75" customHeight="1">
      <c r="A10" s="44" t="s">
        <v>74</v>
      </c>
      <c r="B10" s="44"/>
      <c r="C10" s="44" t="s">
        <v>52</v>
      </c>
      <c r="D10" s="44" t="s">
        <v>75</v>
      </c>
      <c r="E10" s="43">
        <f t="shared" si="0"/>
        <v>24.52</v>
      </c>
      <c r="F10" s="43">
        <v>0</v>
      </c>
      <c r="G10" s="43">
        <v>24.52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s="2" customFormat="1" ht="15.75" customHeight="1">
      <c r="A11" s="44" t="s">
        <v>76</v>
      </c>
      <c r="B11" s="44"/>
      <c r="C11" s="44" t="s">
        <v>52</v>
      </c>
      <c r="D11" s="44" t="s">
        <v>77</v>
      </c>
      <c r="E11" s="43">
        <f t="shared" si="0"/>
        <v>24.52</v>
      </c>
      <c r="F11" s="43">
        <v>0</v>
      </c>
      <c r="G11" s="43">
        <v>24.52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s="2" customFormat="1" ht="15.75" customHeight="1">
      <c r="A12" s="44" t="s">
        <v>78</v>
      </c>
      <c r="B12" s="44"/>
      <c r="C12" s="44" t="s">
        <v>52</v>
      </c>
      <c r="D12" s="44" t="s">
        <v>79</v>
      </c>
      <c r="E12" s="43">
        <f t="shared" si="0"/>
        <v>24.52</v>
      </c>
      <c r="F12" s="43">
        <v>0</v>
      </c>
      <c r="G12" s="43">
        <v>24.52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s="2" customFormat="1" ht="15.75" customHeight="1">
      <c r="A13" s="44" t="s">
        <v>92</v>
      </c>
      <c r="B13" s="44"/>
      <c r="C13" s="44" t="s">
        <v>52</v>
      </c>
      <c r="D13" s="44" t="s">
        <v>93</v>
      </c>
      <c r="E13" s="43">
        <f t="shared" si="0"/>
        <v>30.5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30.5</v>
      </c>
      <c r="Q13" s="43">
        <v>0</v>
      </c>
      <c r="R13" s="43">
        <v>0</v>
      </c>
      <c r="S13" s="43">
        <v>0</v>
      </c>
    </row>
    <row r="14" spans="1:19" ht="15">
      <c r="A14" s="44" t="s">
        <v>94</v>
      </c>
      <c r="B14" s="44"/>
      <c r="C14" s="44" t="s">
        <v>52</v>
      </c>
      <c r="D14" s="44" t="s">
        <v>95</v>
      </c>
      <c r="E14" s="43">
        <f t="shared" si="0"/>
        <v>30.5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30.5</v>
      </c>
      <c r="Q14" s="43">
        <v>0</v>
      </c>
      <c r="R14" s="43">
        <v>0</v>
      </c>
      <c r="S14" s="43">
        <v>0</v>
      </c>
    </row>
    <row r="15" spans="1:19" ht="15">
      <c r="A15" s="44" t="s">
        <v>96</v>
      </c>
      <c r="B15" s="44"/>
      <c r="C15" s="44" t="s">
        <v>52</v>
      </c>
      <c r="D15" s="44" t="s">
        <v>97</v>
      </c>
      <c r="E15" s="43">
        <f t="shared" si="0"/>
        <v>30.5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30.5</v>
      </c>
      <c r="Q15" s="43">
        <v>0</v>
      </c>
      <c r="R15" s="43">
        <v>0</v>
      </c>
      <c r="S15" s="43">
        <v>0</v>
      </c>
    </row>
  </sheetData>
  <sheetProtection/>
  <mergeCells count="28">
    <mergeCell ref="A2:S2"/>
    <mergeCell ref="R3:S3"/>
    <mergeCell ref="A4:D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59" right="0.71" top="0.75" bottom="0.75" header="0.31" footer="0.31"/>
  <pageSetup fitToWidth="6" fitToHeight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6" sqref="F6"/>
    </sheetView>
  </sheetViews>
  <sheetFormatPr defaultColWidth="25.625" defaultRowHeight="14.25"/>
  <cols>
    <col min="1" max="1" width="10.125" style="0" customWidth="1"/>
    <col min="2" max="2" width="19.37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4"/>
      <c r="C1" s="4"/>
      <c r="D1" s="4"/>
      <c r="E1" s="5"/>
      <c r="F1" s="4"/>
      <c r="G1" s="4"/>
      <c r="H1" s="6" t="s">
        <v>160</v>
      </c>
    </row>
    <row r="2" spans="1:8" s="1" customFormat="1" ht="42" customHeight="1">
      <c r="A2" s="7" t="s">
        <v>161</v>
      </c>
      <c r="B2" s="8"/>
      <c r="C2" s="8"/>
      <c r="D2" s="8"/>
      <c r="E2" s="8"/>
      <c r="F2" s="8"/>
      <c r="G2" s="8"/>
      <c r="H2" s="8"/>
    </row>
    <row r="3" spans="1:8" s="2" customFormat="1" ht="21.75" customHeight="1">
      <c r="A3" s="9" t="s">
        <v>2</v>
      </c>
      <c r="B3" s="10"/>
      <c r="C3" s="10"/>
      <c r="D3" s="10"/>
      <c r="E3" s="10"/>
      <c r="F3" s="10"/>
      <c r="G3" s="10"/>
      <c r="H3" s="6" t="s">
        <v>3</v>
      </c>
    </row>
    <row r="4" spans="1:8" s="2" customFormat="1" ht="30.75" customHeight="1">
      <c r="A4" s="11" t="s">
        <v>162</v>
      </c>
      <c r="B4" s="12" t="s">
        <v>163</v>
      </c>
      <c r="C4" s="13" t="s">
        <v>164</v>
      </c>
      <c r="D4" s="13"/>
      <c r="E4" s="13"/>
      <c r="F4" s="13"/>
      <c r="G4" s="13"/>
      <c r="H4" s="13"/>
    </row>
    <row r="5" spans="1:8" s="2" customFormat="1" ht="24.75" customHeight="1">
      <c r="A5" s="11"/>
      <c r="B5" s="11"/>
      <c r="C5" s="14" t="s">
        <v>53</v>
      </c>
      <c r="D5" s="11" t="s">
        <v>165</v>
      </c>
      <c r="E5" s="15" t="s">
        <v>166</v>
      </c>
      <c r="F5" s="16"/>
      <c r="G5" s="16"/>
      <c r="H5" s="17" t="s">
        <v>167</v>
      </c>
    </row>
    <row r="6" spans="1:8" s="2" customFormat="1" ht="30" customHeight="1">
      <c r="A6" s="18"/>
      <c r="B6" s="18"/>
      <c r="C6" s="14"/>
      <c r="D6" s="12"/>
      <c r="E6" s="19" t="s">
        <v>62</v>
      </c>
      <c r="F6" s="20" t="s">
        <v>168</v>
      </c>
      <c r="G6" s="21" t="s">
        <v>169</v>
      </c>
      <c r="H6" s="17"/>
    </row>
    <row r="7" spans="1:8" s="2" customFormat="1" ht="31.5" customHeight="1">
      <c r="A7" s="22" t="s">
        <v>170</v>
      </c>
      <c r="B7" s="23" t="s">
        <v>171</v>
      </c>
      <c r="C7" s="24">
        <f>SUM(D7+E7+H7)</f>
        <v>13.68</v>
      </c>
      <c r="D7" s="25">
        <v>0</v>
      </c>
      <c r="E7" s="26">
        <f>SUM(F7:G7)</f>
        <v>13.68</v>
      </c>
      <c r="F7" s="26">
        <v>0</v>
      </c>
      <c r="G7" s="26">
        <v>13.68</v>
      </c>
      <c r="H7" s="27">
        <v>0</v>
      </c>
    </row>
    <row r="8" s="3" customFormat="1" ht="22.5" customHeight="1"/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9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陈春晖</cp:lastModifiedBy>
  <cp:lastPrinted>2016-10-14T02:14:10Z</cp:lastPrinted>
  <dcterms:created xsi:type="dcterms:W3CDTF">2013-05-17T10:14:10Z</dcterms:created>
  <dcterms:modified xsi:type="dcterms:W3CDTF">2016-10-20T01:13:45Z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2052-10.1.0.5876</vt:lpwstr>
  </property>
</Properties>
</file>